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附件1" sheetId="1" r:id="rId1"/>
    <sheet name="附件2" sheetId="2" r:id="rId2"/>
    <sheet name="附件3" sheetId="3" r:id="rId3"/>
    <sheet name="附件4" sheetId="4" r:id="rId4"/>
  </sheets>
  <definedNames>
    <definedName name="_xlnm.Print_Titles" localSheetId="1">'附件2'!$2:$5</definedName>
    <definedName name="_xlnm.Print_Titles" localSheetId="2">'附件3'!$2:$6</definedName>
    <definedName name="_xlnm._FilterDatabase" localSheetId="2" hidden="1">'附件3'!$A$7:$R$116</definedName>
  </definedNames>
  <calcPr fullCalcOnLoad="1"/>
</workbook>
</file>

<file path=xl/sharedStrings.xml><?xml version="1.0" encoding="utf-8"?>
<sst xmlns="http://schemas.openxmlformats.org/spreadsheetml/2006/main" count="849" uniqueCount="476">
  <si>
    <t>附表1</t>
  </si>
  <si>
    <r>
      <t xml:space="preserve">     大理    </t>
    </r>
    <r>
      <rPr>
        <b/>
        <sz val="20"/>
        <rFont val="方正小标宋简体"/>
        <family val="4"/>
      </rPr>
      <t>州</t>
    </r>
    <r>
      <rPr>
        <b/>
        <u val="single"/>
        <sz val="20"/>
        <rFont val="方正小标宋简体"/>
        <family val="4"/>
      </rPr>
      <t xml:space="preserve">   洱源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</si>
  <si>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</si>
  <si>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</si>
  <si>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</si>
  <si>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</si>
  <si>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</si>
  <si>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</si>
  <si>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</si>
  <si>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</si>
  <si>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</si>
  <si>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</si>
  <si>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</si>
  <si>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</si>
  <si>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</si>
  <si>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</si>
  <si>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</si>
  <si>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</si>
  <si>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</si>
  <si>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</si>
  <si>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</si>
  <si>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</si>
  <si>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</si>
  <si>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</si>
  <si>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</si>
  <si>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洱源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</si>
  <si>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</si>
  <si>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</si>
  <si>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</si>
  <si>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</si>
  <si>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</si>
  <si>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</si>
  <si>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</si>
  <si>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</si>
  <si>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实际收到涉农资金规模</t>
  </si>
  <si>
    <t>年初计划整合规模</t>
  </si>
  <si>
    <t>计划整合资金规模调整数（8月31日调整方案填）</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</si>
  <si>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</si>
  <si>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</si>
  <si>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</si>
  <si>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</si>
  <si>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</si>
  <si>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</si>
  <si>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</si>
  <si>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</si>
  <si>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</si>
  <si>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</si>
  <si>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</si>
  <si>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</si>
  <si>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</si>
  <si>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</si>
  <si>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</si>
  <si>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</si>
  <si>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</si>
  <si>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</si>
  <si>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</si>
  <si>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</si>
  <si>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</si>
  <si>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</si>
  <si>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</si>
  <si>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</si>
  <si>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</si>
  <si>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</si>
  <si>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</si>
  <si>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</si>
  <si>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</si>
  <si>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</si>
  <si>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</si>
  <si>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</si>
  <si>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</si>
  <si>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</si>
  <si>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</si>
  <si>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</si>
  <si>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</si>
  <si>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</si>
  <si>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</si>
  <si>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</si>
  <si>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</si>
  <si>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</si>
  <si>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</si>
  <si>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</si>
  <si>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</si>
  <si>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</si>
  <si>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</si>
  <si>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</si>
  <si>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</si>
  <si>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</si>
  <si>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</si>
  <si>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</si>
  <si>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</si>
  <si>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</si>
  <si>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</si>
  <si>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</si>
  <si>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农业发展专项资金</t>
  </si>
  <si>
    <t>林业发展资金</t>
  </si>
  <si>
    <t>水利专项资金</t>
  </si>
  <si>
    <t>农村综合改革转移支付资金</t>
  </si>
  <si>
    <t>民族宗教专项</t>
  </si>
  <si>
    <t>三、</t>
  </si>
  <si>
    <t>州（市）级统筹整合财政涉农资金小计</t>
  </si>
  <si>
    <t>……</t>
  </si>
  <si>
    <t>以前年度结余资金统筹后重新安排</t>
  </si>
  <si>
    <t>四、</t>
  </si>
  <si>
    <t>县级统筹整合财政涉农资金小计</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</si>
  <si>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</si>
  <si>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</si>
  <si>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附表3</t>
  </si>
  <si>
    <r>
      <t xml:space="preserve">     洱源  </t>
    </r>
    <r>
      <rPr>
        <b/>
        <sz val="20"/>
        <color indexed="8"/>
        <rFont val="方正小标宋简体"/>
        <family val="4"/>
      </rPr>
      <t>县统筹整合财政涉农资金项目表</t>
    </r>
  </si>
  <si>
    <t>填报单位：</t>
  </si>
  <si>
    <t>项目类别
和项目名称</t>
  </si>
  <si>
    <t>是否产业类项目（填"是"或"否"）</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</si>
  <si>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</si>
  <si>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</si>
  <si>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</si>
  <si>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</si>
  <si>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</si>
  <si>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</si>
  <si>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</si>
  <si>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</si>
  <si>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</si>
  <si>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</si>
  <si>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</si>
  <si>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</si>
  <si>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</si>
  <si>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</si>
  <si>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</si>
  <si>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</si>
  <si>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</si>
  <si>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</si>
  <si>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</si>
  <si>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农业生产</t>
  </si>
  <si>
    <t>凤羽镇上寺村2020年糯包谷种植加工项目(续建)</t>
  </si>
  <si>
    <t>是</t>
  </si>
  <si>
    <t>大理州洱源县凤羽镇上寺村</t>
  </si>
  <si>
    <t>发展糯包谷400亩，扩建酿酒作坊平方米。</t>
  </si>
  <si>
    <t>种植糯包谷≥400亩；
亩增收≥200元；
低收入人口≥23户75人。</t>
  </si>
  <si>
    <t>凤羽镇人民政府</t>
  </si>
  <si>
    <t>县扶贫办</t>
  </si>
  <si>
    <t>茈碧湖镇永兴村可食玫瑰示范园基础设施建设项目(续建)</t>
  </si>
  <si>
    <t>大理州洱源县茈碧湖镇永兴村</t>
  </si>
  <si>
    <t>建设机井1口，蓄水池1座，灌区2条及其他配套设施，建成80亩示范基地。</t>
  </si>
  <si>
    <t>改善灌溉面职≥80亩；
使用寿命≥15年；
低收入人口11户55人。</t>
  </si>
  <si>
    <t>茈碧湖镇人民政府</t>
  </si>
  <si>
    <t>邓川镇腾龙村委会脱贫攻坚三级泵站及配套工程建设项目(续建)</t>
  </si>
  <si>
    <t>大理州洱源县邓川镇腾龙村</t>
  </si>
  <si>
    <t>三级泵站1个，200立方米蓄水池2座；300立方米蓄水池1座；渠道改造655米等。</t>
  </si>
  <si>
    <t>新建三级泵站≥1个；
使用寿命≥15年；
低收入人口≥30户104人；
满意程度100%。</t>
  </si>
  <si>
    <t>邓川镇人民政府</t>
  </si>
  <si>
    <t>炼铁乡万头规模化生猪养殖项目(续建)</t>
  </si>
  <si>
    <t>大理州洱源县炼铁乡炼铁村</t>
  </si>
  <si>
    <t>建设年出栏13200头生猪养殖场。建设内容：1320平方米封闭式肥猪舍6栋（长66米，宽20米），配套进场路600米、200千伏安变压器1台等，项目占地140亩。</t>
  </si>
  <si>
    <t>养殖生猪≥10000头
低收入人口≥613户2001人；
满意程度100%。</t>
  </si>
  <si>
    <t>炼铁乡人民政府</t>
  </si>
  <si>
    <t>炼铁乡万头规模化生猪养殖项目--炼铁村溪登坪小组道路硬化项目</t>
  </si>
  <si>
    <t>道路硬化900米，4050平方米</t>
  </si>
  <si>
    <t>道路硬化面积≥4050平方米。
低收入人口≥3户9人。
使用年限≥15年。</t>
  </si>
  <si>
    <t>乔后镇农产品交易中心道路硬化项目</t>
  </si>
  <si>
    <t>大理州洱源县乔后镇乔后村</t>
  </si>
  <si>
    <t>建设仓库、冷库、地板称、装包物流、场地、管理房等设施，占地面积10亩，资产量化到行政村，收入用于安置贫困人口就业等。</t>
  </si>
  <si>
    <t>建设交易中心≥1个
低收入人口≥1553户6322人；
满意程度100%。</t>
  </si>
  <si>
    <t>乔后镇人民政府</t>
  </si>
  <si>
    <t>茈碧湖镇丰源村下龙门自然村美丽村庄建设项目（产业发展子项目）</t>
  </si>
  <si>
    <t>大理州洱源县茈碧湖镇丰源村</t>
  </si>
  <si>
    <t>新建机耕路1069米，灌溉渠道832米。</t>
  </si>
  <si>
    <t>改善灌溉面职≥500亩；
亩增收≥200元；
满意程度100%。</t>
  </si>
  <si>
    <t>茈碧湖镇永联村运亨自然村美丽村庄建设项目（产业发展子项目）</t>
  </si>
  <si>
    <t>大理州洱源县茈碧湖镇永联村</t>
  </si>
  <si>
    <t>机耕路拓宽641.67米，机耕路硬化3208平方米、新建灌溉渠道792米。</t>
  </si>
  <si>
    <t>改善灌溉面职≥600亩；
亩增收≥200元；
满意程度100%。</t>
  </si>
  <si>
    <t>凤羽镇庄上村银河自然村美丽村庄建设项目（产业发展子项目）</t>
  </si>
  <si>
    <t>大理州洱源县凤羽镇庄上村</t>
  </si>
  <si>
    <t>实施石登地梅园提质增效，新建机耕路建设1260平方米、集水池1座、蓄水池1座、管道2000米；庄上福瑞电子厂改扩建，购买生产设备3台。</t>
  </si>
  <si>
    <t>改善灌溉面职≥600亩；
亩增收≥200元；
村集体收入≥5万元；
满意程度100%。</t>
  </si>
  <si>
    <t>乔后镇丰乐村委会羊弓场自然村美丽村庄建设项目（产业发展子项目）</t>
  </si>
  <si>
    <t>大理州洱源县乔后镇丰乐村</t>
  </si>
  <si>
    <t>实施农田水利喷灌工程1件，安装主管4.31公里、支管6.72公里；发展魔芋145.5亩、肉牛100头等。</t>
  </si>
  <si>
    <t>改善灌溉面职≥600亩；
魔芋种植≥145.5亩；
肉牛养殖≥100头；
满意程度100%。</t>
  </si>
  <si>
    <t>乔后镇永新村委会沙水塘自然村美丽村庄建设项目（产业发展子项目）</t>
  </si>
  <si>
    <t>大理州洱源县乔后镇永新村</t>
  </si>
  <si>
    <t>新建烤房15座、蔬菜大棚21个、灌溉沟渠600米、机耕路1200米。</t>
  </si>
  <si>
    <t>改善灌溉面职≥300亩；
亩增收≥200元；
村集体收入≥5万元；
满意程度100%。</t>
  </si>
  <si>
    <t>三营镇石岩村风吹领安置点美丽村庄建设项目（产业发展子项目）</t>
  </si>
  <si>
    <t>大理州洱源县三营镇石岩村</t>
  </si>
  <si>
    <t>建设秋蚕豆基地，新建1.6万立方米小坝塘1座、三面光水沟2.5公里。</t>
  </si>
  <si>
    <t>改善灌溉面职≥300亩；
亩增收≥500元；
满意程度100%。</t>
  </si>
  <si>
    <t>三营镇人民政府</t>
  </si>
  <si>
    <t>三营镇白草村罗家登自然村美丽村庄建设项目（产业发展子项目）</t>
  </si>
  <si>
    <t>大理州洱源县三营镇白草村</t>
  </si>
  <si>
    <t>硬化机耕路11000平方米，修复农田水沟500米。</t>
  </si>
  <si>
    <t>改善灌溉面职≥400亩；
亩增收≥200元；
满意程度100%。</t>
  </si>
  <si>
    <t>西山乡胜利村客宅自然村美丽村庄建设项目（产业发展子项目）</t>
  </si>
  <si>
    <t>大理州洱源县西山乡胜利村、西山村、建设村</t>
  </si>
  <si>
    <t>新建机耕路1.8公里，发展魔芋150亩、梅子300亩；发展黄牛160头；新建114间标准化卫生厩。</t>
  </si>
  <si>
    <t>经济作物≥450亩；
黄牛≥160头
户均增收≥1000元；
满意程度100%。</t>
  </si>
  <si>
    <t>西山乡人民政府</t>
  </si>
  <si>
    <t>西山乡胜利村水井自然村美丽村庄建设项目（产业发展子项目）</t>
  </si>
  <si>
    <t>大理州洱源县西山乡胜利村</t>
  </si>
  <si>
    <t>种植300亩魔芋、养殖生猪500头、新建56间卫生厩。</t>
  </si>
  <si>
    <t>经济作物≥300亩；
生猪≥500头；
户均增收≥1000元；
满意程度100%。</t>
  </si>
  <si>
    <t>邓川镇中和村溪长自然村美丽村庄建设项目（产业发展子项目）</t>
  </si>
  <si>
    <t>大理州洱源县邓川镇中和村</t>
  </si>
  <si>
    <t>新建蓄水池3座，维修蓄水池2座；新建管网1900米、灌溉渠道97米；安装水泵1座、变压器1座。</t>
  </si>
  <si>
    <t>炼铁乡纸厂村陆家自然村美丽村庄建设项目（产业发展子项目）</t>
  </si>
  <si>
    <t>大理州洱源县炼铁乡纸厂村</t>
  </si>
  <si>
    <t>新建1500立方米蓄水塘1座、取水坝3座、取水池3座、蓄水池2座、机耕路800m、混凝土水沟6000米，安装PE管6000米。</t>
  </si>
  <si>
    <t>改善灌溉面职≥1000亩；
亩增收≥200元；
满意程度100%。</t>
  </si>
  <si>
    <t>牛街乡白塔村白塔自然村美丽村庄建设项目（产业发展子项目）</t>
  </si>
  <si>
    <t>大理州洱源县牛街乡白塔村</t>
  </si>
  <si>
    <t>新建灌溉水沟3000米。</t>
  </si>
  <si>
    <t>牛街乡人民政府</t>
  </si>
  <si>
    <t>牛街乡福和村七八组安置点美丽村庄建设项目（产业发展子项目）</t>
  </si>
  <si>
    <t>大理州洱源县牛街乡福和村</t>
  </si>
  <si>
    <t>新建DN100镀锌钢管4000米及管网工程；对现有集中养殖区进行改造。</t>
  </si>
  <si>
    <t>右所镇起胜村北海自然村美丽村庄建设项目（产业发展子项目）</t>
  </si>
  <si>
    <t>大理州洱源县右所镇起胜村</t>
  </si>
  <si>
    <t>种植500亩马铃薯、600亩中药材；养殖150头肉牛、400头黑山羊、400头生猪。</t>
  </si>
  <si>
    <t>经济作物≥1100亩；
大牲畜≥950头；
户均增收≥1000元；
满意程度100%。</t>
  </si>
  <si>
    <t>右所镇人民政府</t>
  </si>
  <si>
    <t>右所镇团结村2020年中草材育苗基地建设项目(续建)</t>
  </si>
  <si>
    <t>大理州洱源县右所镇团结村</t>
  </si>
  <si>
    <t>建设中草药育苗大棚4300平方米，资产归村集体所有，租赁给协众果蔬种植合作社经营，通过就业、分红增加贫困户和村集体收入，带动贫困户发展中药材种植。</t>
  </si>
  <si>
    <t>育苗大棚≥4300平方米。
年收益≥5万元。
低收入人口≥20户65人。</t>
  </si>
  <si>
    <t>右所镇焦石村2020年中药材种植基地建设项目(续建)</t>
  </si>
  <si>
    <t>大理州洱源县右所镇焦石村</t>
  </si>
  <si>
    <t>建设中药材种植基地270亩，新建喷滴灌设施，资产归村集体所有，由家庭农场管理使用，通过务工、地租等方式增加贫困户收入，带动贫困户发展中药材种植。</t>
  </si>
  <si>
    <t>中药材基地≥270亩。
亩增收≥200元。
低收入人口≥45户179人。</t>
  </si>
  <si>
    <t>右所镇团结村2020年冠玉枇杷示范种植项目(续建)</t>
  </si>
  <si>
    <t>示范种植冠玉枇杷42亩，资产归村集体所有,租赁给合作社经营，通过就业、分红等方式增加贫困户和村集体收入。</t>
  </si>
  <si>
    <t>冠玉枇杷≥42亩。
年增收≥15万元。
低收入人口≥20户65人。</t>
  </si>
  <si>
    <t>茈碧湖镇丰源村2020年枇杷示范种植项目(续建)</t>
  </si>
  <si>
    <t>示范种植冠玉枇杷45亩，资产归村集体所有，租赁给合作社经营，通过就业、分红等方式增加贫困户及村集体收入。</t>
  </si>
  <si>
    <t>冠玉枇杷≥45亩。
年增收≥15万元。
低收入人口≥24户1044人。</t>
  </si>
  <si>
    <t>右所镇起胜村2020年马铃薯收购点村集体经济项目(续建)</t>
  </si>
  <si>
    <t>建设马铃薯收购点1个，新建钢架房、上车台、围墙、场地、管护房等，资产权归村集体所有，出租给收购大户使用，带动贫困户发展马铃薯种植，增加村集体收入。</t>
  </si>
  <si>
    <t>马铃薯收购点1个。
年收益≥5万元。
低收入人口≥143户660人。</t>
  </si>
  <si>
    <t>三营镇2020年中药材及农产品加工销售中心村集体项目(续建)</t>
  </si>
  <si>
    <t>大理州洱源县三营镇三营村</t>
  </si>
  <si>
    <t>建设交易中心3万平方米、交易大棚0.3万平米及附属设施。资产量化到行政村，收入用于安置贫困人口就业等。</t>
  </si>
  <si>
    <t>农产品交易场所≥1处。
年收益≥40万元。
安置贫困劳动力≥40人。
低收入人口≥483户1884人。</t>
  </si>
  <si>
    <t>乔后镇2020年农产品交易中心村集体经济项目(续建)</t>
  </si>
  <si>
    <t>建设农产品交易场所≥1处。
年收益≥20万元。
安置贫困劳动力≥20人。
低收入人口≥1553户6322人。</t>
  </si>
  <si>
    <t>畜牧生产</t>
  </si>
  <si>
    <t>小额信贷贴息项目</t>
  </si>
  <si>
    <t>大理州洱源县</t>
  </si>
  <si>
    <t>发放扶贫到户贷款2500户10000万元。发展养殖、种植业。</t>
  </si>
  <si>
    <t>4.35%/年</t>
  </si>
  <si>
    <t>发放贷款≥2500户；
低收入人口≥10000人；
群众满意度100%。</t>
  </si>
  <si>
    <t>三</t>
  </si>
  <si>
    <t>林业改革发展</t>
  </si>
  <si>
    <t>四</t>
  </si>
  <si>
    <t>农村综合改革</t>
  </si>
  <si>
    <t>五</t>
  </si>
  <si>
    <t>乡村旅游</t>
  </si>
  <si>
    <t>六</t>
  </si>
  <si>
    <t>水利发展</t>
  </si>
  <si>
    <t>洱源县白沙河小流域治理项目</t>
  </si>
  <si>
    <t>否</t>
  </si>
  <si>
    <t>大理州洱源县乔后镇大树村</t>
  </si>
  <si>
    <t>种植水土保持林42.58hm2，封育治理1085.51hm2；新建蓄水池13座，拦沙坝10座，固床坝10座；布设管道4.345km；修缮生产道路4.1km，生产道路排水沟4.1km。治理水土流失面积17.27km2，</t>
  </si>
  <si>
    <t>治理面积≥17.27km2；
种植水土保持林≥42.58hm2；
保土耕作≥599.17hm2；
低收入人口≥242户1054人。</t>
  </si>
  <si>
    <t>洱源县水务局</t>
  </si>
  <si>
    <t>七</t>
  </si>
  <si>
    <t>农田建设</t>
  </si>
  <si>
    <t>洱源县2021年高效节水项目</t>
  </si>
  <si>
    <t>建设高效节水农田5000亩。</t>
  </si>
  <si>
    <t>节水农田面积≥5000亩；
亩增收≥200元；
低收入人口≥35户135人；
贫困户满意程度100%。</t>
  </si>
  <si>
    <t>县农业农村局</t>
  </si>
  <si>
    <t>八</t>
  </si>
  <si>
    <t>林业草原生态保护恢复</t>
  </si>
  <si>
    <t>九</t>
  </si>
  <si>
    <t>农村环境整治</t>
  </si>
  <si>
    <t>西山乡2020年脱贫攻坚安全饮水改造工程项目(续建)</t>
  </si>
  <si>
    <t>大理州洱源县西山乡建设村、立坪村</t>
  </si>
  <si>
    <t>新建过滤池4个，安装管网17.58公里。</t>
  </si>
  <si>
    <t>饮水工程≥1件；
使用年限≥10年；
低收入人口≥29户97人。</t>
  </si>
  <si>
    <t>乔后镇2020年脱贫攻坚安全饮水改造工程项目(续建)</t>
  </si>
  <si>
    <t>大理州洱源县乔后镇大树村、黄花坪村、永新村、柴坝村、乔后村</t>
  </si>
  <si>
    <t>建设取水池5个、高位水池2个，安装管网32.59公里。</t>
  </si>
  <si>
    <t>饮水工程≥1件；
使用年限≥10年；
低收入人口≥83户542人。</t>
  </si>
  <si>
    <t>洱源县2021年农村饮水安全工程维修养护项目(续建)</t>
  </si>
  <si>
    <t>大理州洱源县茈碧湖镇哨横、松鹤；三营镇永乐；牛街乡龙门、上站；乔后镇大集、源安邑、黄花坪、新坪；右所镇起胜、梅和、西湖、永安；邓川镇旧州；凤羽镇源胜；炼铁乡纸厂、翠屏、前甸、茄叶；西山乡建设、胜利</t>
  </si>
  <si>
    <t>维修26件农村饮水安全工程。</t>
  </si>
  <si>
    <t>饮水工程维护26件。
使用年限≥10年；
低收入人口≥3.1626万人；
受益贫困人口满意度≥100%。</t>
  </si>
  <si>
    <t>炼铁乡2020年脱贫攻坚人居环境整治垃圾收集处理项目(续建)</t>
  </si>
  <si>
    <t>大理州洱源县炼铁乡新庄村、北邑村、江旁村。茄叶村、翠屏村、田心村、纸厂村、牛桂丹、前甸村</t>
  </si>
  <si>
    <t>建设200口垃圾焚烧池，规格为
（2米*2.5米*1.5米，含顶棚）</t>
  </si>
  <si>
    <t>4500元/口</t>
  </si>
  <si>
    <t>新建垃圾池≥200座；
使用寿命≥15年；
低收入人口≥550户1801人；
满意程度100%。</t>
  </si>
  <si>
    <t>西山乡2020年脱贫攻坚人居环境整治垃圾收集处理项目(续建)</t>
  </si>
  <si>
    <t>大理州洱源县西山乡西山村、建设村、胜利村、团结村、立坪村。</t>
  </si>
  <si>
    <t>建设300口垃圾焚烧池，规格为（2米*2.5米*1.5米，含顶棚）</t>
  </si>
  <si>
    <t>新建垃圾池≥300座；
使用寿命≥15年；
低收入人口1247户5524人；
满意程度100%。</t>
  </si>
  <si>
    <t>乔后镇2020年脱贫攻坚人居环境整治垃圾收集处理项目(续建)</t>
  </si>
  <si>
    <t>大理州洱源县乔后镇乔后村、大集村、永新村、源安邑村、柴坝村、大树村、温坡村、丰乐村、文开村、黄花坪村。</t>
  </si>
  <si>
    <t>建设199口垃圾焚烧池，规格为（2米*2.5米*1.5米，含顶棚）</t>
  </si>
  <si>
    <t>新建垃圾池≥199座；
使用寿命≥15年；
低收入人口≥975户4054人；
满意程度100%。</t>
  </si>
  <si>
    <t>洱源县2021年农村饮水安全补短板项目</t>
  </si>
  <si>
    <t>大理州洱源县茈碧湖镇碧云村；右所镇腊坪村、松曲村、梅和村；凤羽镇风河村；乔后镇大树村、大集村、源安邑村、柴坝村、黄花坪村、乔后村；西山乡西山村；三营镇石岩村、永胜村；牛街乡大松坪村；邓川镇旧州村；炼铁乡新庄村、茄叶村、长邑村。</t>
  </si>
  <si>
    <t>24件农村饮水安全补短板</t>
  </si>
  <si>
    <t>饮水工程≥24件；
使用寿命≥15年；
受益人口≥15000人；
满意程度100%。</t>
  </si>
  <si>
    <t>茈碧湖镇丰源村下龙门自然村美丽村庄建设项目（人居环境整治子项目）</t>
  </si>
  <si>
    <t>自来水管网改造1项，道路硬化1748平方米，监控设备1套等。</t>
  </si>
  <si>
    <t>茈碧湖镇永联村运亨自然村美丽村庄建设项目（人居环境整治子项目）</t>
  </si>
  <si>
    <t>道路提升改造120平方米、环卫工程1项、农桥栏杆架设2座、排污沟200米、安装1套监控设备、微型消防站1座。</t>
  </si>
  <si>
    <t>道路提升改造≥120平方米；
环卫工程≥1项；
农桥栏杆架设≥2座；
排污沟≥200米；
安装监控设备≥1套；
微型消防站≥1座
低收入人口≥1户3人；
满意程度100%。</t>
  </si>
  <si>
    <t>凤羽镇庄上村银河自然村美丽村庄建设项目（人居环境整治子项目）</t>
  </si>
  <si>
    <t>村内道路硬化4000平方米、挡土墙96立方米等。</t>
  </si>
  <si>
    <t>村内道路硬化≥4000平方米；
挡土墙≥96立方米；
低收入人口≥23户92人；
满意程度100%。</t>
  </si>
  <si>
    <t>乔后镇丰乐村委会羊弓场自然村美丽村庄建设项目（人居环境整治子项目）</t>
  </si>
  <si>
    <t>道路硬化1311.50米、排水沟958.10米、公厕1座、垃圾池20座。</t>
  </si>
  <si>
    <t>道路硬化≥1311.50米；
排水沟≥958.10米；
公厕≥1座；
垃圾池≥20座。
低收入人口≥15户36人；
满意程度100%。</t>
  </si>
  <si>
    <t>乔后镇永新村委会沙水塘自然村美丽村庄建设项目（人居环境整治子项目）</t>
  </si>
  <si>
    <t>村内道路提升改造885米、滑坡地带新建挡墙4道、污水处理多塘湿地建设2亩、垃圾桶等。</t>
  </si>
  <si>
    <t>村内道路提升改造≥885米；
滑坡地带新建挡墙≥4道；
污水处理多塘湿地建设≥2亩；
低收入人口≥25户99人；
满意程度100%。</t>
  </si>
  <si>
    <t>三营镇石岩村风吹领安置点美丽村庄建设项目（人居环境整治子项目）</t>
  </si>
  <si>
    <t>道路改造提升2.1公里，污水管网完善350米，建设生态停车场1000平方米。</t>
  </si>
  <si>
    <t>道路改造提升≥2.1公里；
污水管网完善≥350米；
生态停车场≥1000平方米；
低收入人口≥7户28人；
满意程度100%。</t>
  </si>
  <si>
    <t>三营镇白草村罗家登自然村美丽村庄建设项目（人居环境整治子项目）</t>
  </si>
  <si>
    <t>太阳能路灯40盏、道路提升改造1454㎡、人居环境提升1项、“美丽庭院”创建80、新建宣传栏1项。</t>
  </si>
  <si>
    <t>太阳能路灯≥40盏；
道路提升改造1454㎡；
人居环境提升≥1项；
“美丽庭院”创建80；
新建宣传栏1项。
低收入人口≥7户23人；
满意程度100%。</t>
  </si>
  <si>
    <t>西山乡胜利村客宅自然村美丽村庄建设项目（人居环境整治子项目）</t>
  </si>
  <si>
    <t>新建污水管网4公里、污水池1座及安装风机、提升泵、搅拌器、脱泥机等设备。</t>
  </si>
  <si>
    <t>新建污水管网≥4公里；
污水池≥1座；
风机、提升泵、搅拌器、脱泥机等设备≥1套；
低收入人口≥10户39人；
满意程度100%。</t>
  </si>
  <si>
    <t>西山乡胜利村水井自然村美丽村庄建设项目（人居环境整治子项目）</t>
  </si>
  <si>
    <t>路面修复改造945米，新建公厕1座、新建排水沟500米、排污管道4200米、污水收集池2座，采购垃圾车1辆、垃圾箱41个。</t>
  </si>
  <si>
    <t>路面修复改造≥945米；
新建公厕≥1座；
新建排水沟≥500米；
排污管道≥4200米；
污水收集池≥2座；
采购垃圾车≥1辆；
垃圾箱≥41个。
低收入人口≥2户5人；
满意程度100%。</t>
  </si>
  <si>
    <t>邓川镇中和村溪长自然村美丽村庄建设项目（人居环境整治子项目）</t>
  </si>
  <si>
    <t>道路硬化5175.15平方米、生态停车场1项、桥改造1座、污水管网维修1项。</t>
  </si>
  <si>
    <t>道路硬化5175.15≥平方米；
生态停车场≥1项；
桥改造≥1座；
污水管网维修≥1项。
低收入人口≥2户5人；
满意程度100%。</t>
  </si>
  <si>
    <t>炼铁乡纸厂村陆家自然村美丽村庄建设项目（人居环境整治子项目）</t>
  </si>
  <si>
    <t>C25混凝土路面修复800平方米，防腐木围栏3000m。</t>
  </si>
  <si>
    <t>混凝土路面修复≥800平方米；
防腐木围栏≥3000m；
低收入人口≥20户79人；
满意程度100%。</t>
  </si>
  <si>
    <t>牛街乡白塔村白塔自然村美丽村庄建设项目（人居环境整治子项目）</t>
  </si>
  <si>
    <t>村内道路提升改造3023.3平方米，进村桥梁提升改造4座，空闲地综合整治2566.2平方米，村内水沟清淤1600米。</t>
  </si>
  <si>
    <t>道路提升改造≥3023.3平方米；
进村桥梁提升改造≥4座；
空闲地整治≥2566.2平方米；
村内水沟清淤≥1600米；
低收入人口≥15户61人；
满意程度100%。</t>
  </si>
  <si>
    <t>牛街乡福和村七八组安置点美丽村庄建设项目（人居环境整治子项目）</t>
  </si>
  <si>
    <t>村内污水处理系统及人居环境提升。</t>
  </si>
  <si>
    <t>村内污水处理系统及人居环境提升≥1项。</t>
  </si>
  <si>
    <t>右所镇起胜村北海自然村美丽村庄建设项目（人居环境整治子项目）</t>
  </si>
  <si>
    <t>进村道路硬化0.8公里，购置5个固定垃圾箱、垃圾焚烧设备，设置消防栓5个及消防池2个，购置吹风机、抽水机等消防设施设备，安装摄像头等设备。</t>
  </si>
  <si>
    <t>进村道路硬化≥0.8公里；
固定垃圾箱≥5个；
垃圾焚烧设备≥1套；
设置消防栓5个及消防池2个，购置吹风机、抽水机等消防设施设备≥1套；安装摄像头等设备≥1套；
低收入人口≥15户61人；
满意程度100%。</t>
  </si>
  <si>
    <t>十</t>
  </si>
  <si>
    <t>农村道路建设</t>
  </si>
  <si>
    <t>凤羽镇凤翔村元士自然村2020年脱贫攻坚道路硬化项目(续建)</t>
  </si>
  <si>
    <t>大理州洱源县凤羽镇凤翔村</t>
  </si>
  <si>
    <t>道路硬化8400平方米（C25混凝土路面、长1200米，宽7米，厚0.2米）</t>
  </si>
  <si>
    <t>120元/平方米</t>
  </si>
  <si>
    <t>道路硬化面积≥8400平方米；
低收入人口≥30户111人；
使用年限≥15年。</t>
  </si>
  <si>
    <t>凤羽镇江登村2020年脱贫攻坚道路硬化项目(续建)</t>
  </si>
  <si>
    <t>大理州洱源县凤羽镇江登村</t>
  </si>
  <si>
    <t>道路硬化4800平方米。挡墙360立方米（C25混凝土路面、长1200米、宽4米、厚度0.2米）</t>
  </si>
  <si>
    <t>道路硬化面积≥4800平方米；
低收入人口≥15户46人；
使用年限≥15年。</t>
  </si>
  <si>
    <t>凤羽镇凤河村雪梨自然村2020年脱贫攻坚道路硬化项目(续建)</t>
  </si>
  <si>
    <t>大理州洱源县凤羽镇凤河村</t>
  </si>
  <si>
    <t>道路硬化2100平方米（挡墙537立方米，C25混凝土路面、长700米，宽3米，厚0.2米）</t>
  </si>
  <si>
    <t>道路硬化面积≥2100平方米；
低收入人口≥6户20人；
使用年限≥15年。</t>
  </si>
  <si>
    <t>凤羽镇凤翔村2020年脱贫攻坚村内道路硬化项目(续建)</t>
  </si>
  <si>
    <t>道路硬化5309平方米（C25混凝土路面，540米*6米1条，320米*6米1条，200米*5.225米1条，厚0.2米）</t>
  </si>
  <si>
    <t>道路硬化面积≥5309平方米；
低收入人口≥30户111人；
使用年限≥15年。</t>
  </si>
  <si>
    <t>凤羽镇庄上村营头自然村2020年脱贫攻坚村内道路硬化项目(续建)</t>
  </si>
  <si>
    <t>道路硬化3917平方米（挡墙240立方米，C25混凝土路面、长1305.7米，宽3米，厚0.2米）</t>
  </si>
  <si>
    <t>道路硬化面积≥3917平方米；
低收入人口≥39户176人；
使用年限≥15年。</t>
  </si>
  <si>
    <t>茈碧湖镇碧云村陆家组进村道路硬化项目(续建)</t>
  </si>
  <si>
    <t>大理州洱源县茈碧湖镇碧云村</t>
  </si>
  <si>
    <t>道路硬化18000平方米（C20混凝土路面、长3.6千米，均宽5米，厚20厘米）</t>
  </si>
  <si>
    <t>道路硬化面积≥18000平方米；
低收入人口≥18户64人；
使用年限≥15年。</t>
  </si>
  <si>
    <t>茈碧湖镇永联村小营自然村2020年脱贫攻坚道路硬化项目(续建)</t>
  </si>
  <si>
    <t>道路硬化7000平方米（C20混凝土路面、长1.4千米，均宽5米，厚20厘米）</t>
  </si>
  <si>
    <t>道路硬化面积≥7000平方米；
低收入人口≥1户6人；
使用年限≥15年。</t>
  </si>
  <si>
    <t>茈碧湖镇永联村大营自然村2020年脱贫攻坚道路硬化项目(续建)</t>
  </si>
  <si>
    <t>道路硬化4185平方米。挡墙、水沟。（C20混凝土路面、长0.93千米，宽4.5米，厚20厘米）</t>
  </si>
  <si>
    <t>道路硬化面积≥4185平方米；
低收入人口≥5户14人；
使用年限≥15年。</t>
  </si>
  <si>
    <t>茈碧湖镇文强村一组2020年脱贫攻坚道路硬化项目(续建)</t>
  </si>
  <si>
    <t>大理州洱源县茈碧湖镇文强村</t>
  </si>
  <si>
    <t>道路硬化3000平方米（C20混凝土路面、长0.6千米，均宽5米，厚20厘米）</t>
  </si>
  <si>
    <t>道路硬化面积≥3000平方米；
低收入人口≥1户3人；
使用年限≥15年。</t>
  </si>
  <si>
    <t>茈碧湖镇中炼村洪田自然村2020年脱贫攻坚道路硬化项目(续建)</t>
  </si>
  <si>
    <t>大理州洱源县茈碧湖镇中炼村</t>
  </si>
  <si>
    <t>道路硬化9000平方米（C20混凝土路面、长1.8千米，均宽5米，厚20厘米）</t>
  </si>
  <si>
    <t>道路硬化面积≥9000平方米；
低收入人口≥2户5人；
使用年限≥15年。</t>
  </si>
  <si>
    <t>三营镇南大坪村大湾河荞地坪2020年脱贫攻坚入户道路硬化项目(续建)</t>
  </si>
  <si>
    <t>大理州洱源县三营镇南大坪村</t>
  </si>
  <si>
    <t>道路硬化4400平方米（C25砼，长1100米，均宽4米，厚10厘米）</t>
  </si>
  <si>
    <t>道路硬化面积≥4400平方米；
低收入人口≥25户113人；
使用年限≥15年。</t>
  </si>
  <si>
    <t>三营镇永胜村代队自然村2020年脱贫攻坚村内道路硬化项目(续建)</t>
  </si>
  <si>
    <t>大理州洱源县三营镇永胜村</t>
  </si>
  <si>
    <t>道路硬化5200平方米（C25砼，长1300米，均宽4米，厚20厘米）</t>
  </si>
  <si>
    <t>道路硬化面积≥5200平方米。
低收入人口≥57户207人。
使用年限≥15年。</t>
  </si>
  <si>
    <t>三营镇永胜村黄草坡自然村2020年脱贫攻坚入户道路硬化项目(续建)</t>
  </si>
  <si>
    <t>道路硬化1620平方米（C25砼，长405米，均宽4米，厚10厘米）</t>
  </si>
  <si>
    <t>道路硬化面积≥1620平方米。
低收入人口≥14户54人。
使用年限≥15年。</t>
  </si>
  <si>
    <t>三营镇新联村2020年脱贫脱贫攻坚道路硬化项目(续建)</t>
  </si>
  <si>
    <t>大理州洱源县三营镇新联村</t>
  </si>
  <si>
    <t>道路硬化9500平方米（C30砼，长1700米，均宽5.5米，厚20厘米）</t>
  </si>
  <si>
    <t>道路硬化面积≥9500平方米。
低收入贫困人口≥3户5人。
使用年限≥15年。</t>
  </si>
  <si>
    <t>三营镇新联村赵家营自然村2020年脱贫攻坚村内道路硬化项目(续建)</t>
  </si>
  <si>
    <t>道路硬化2720平方米（C25砼，长680米，均宽4米、厚20厘米）</t>
  </si>
  <si>
    <t>道路硬化面积≥2720平方米。
低收入贫困人口≥2户4人。
使用年限≥15年。</t>
  </si>
  <si>
    <t>三营镇新联村马街自然村2020年脱贫攻坚道路硬化项目(续建)</t>
  </si>
  <si>
    <t>道路硬化4500平方米（C30砼，长640米，均宽7米，厚20厘米）</t>
  </si>
  <si>
    <t>道路硬化面积≥4500平方米。
低收入人口≥3户6人。
使用年限≥15年。</t>
  </si>
  <si>
    <t>三营镇石岩村2020年脱贫攻坚村组道路硬化项目(续建)</t>
  </si>
  <si>
    <t>道路硬化7600平方米（C25砼，长1900米、均宽4米，厚20厘米）</t>
  </si>
  <si>
    <t>道路硬化面积≥7600平方米。
低收入人口≥116户440人。
使用年限≥15年。</t>
  </si>
  <si>
    <t>三营镇脱贫攻坚永胜打铁营村至九龙村道路硬化项目(续建)</t>
  </si>
  <si>
    <t>道路硬化12000平方米（C30砼，长2000米、均宽6米，厚20厘米）</t>
  </si>
  <si>
    <t>道路硬化面积≥12000平方米。
低收入人口≥8户30人。
使用年限≥15年。</t>
  </si>
  <si>
    <t>三营镇永胜村常营自然村2020年脱贫攻坚村内道路硬化项目(续建)</t>
  </si>
  <si>
    <t>道路硬化10550平方米（C25砼，长1918.2米、均宽5.5米，厚20厘米）</t>
  </si>
  <si>
    <t>道路硬化面积≥10550平方米。
低收入人口≥3户115人。
使用年限≥15年。</t>
  </si>
  <si>
    <t>乔后镇新坪村羊巴场小组2019年脱贫攻坚进村道路硬化项目(续建)</t>
  </si>
  <si>
    <t>大理州洱源县乔后镇新坪村</t>
  </si>
  <si>
    <t>道路硬化30600平方米（C30砼路面，长6.8公里，宽度4.5米，厚度20厘米）</t>
  </si>
  <si>
    <t>道路硬化面积≥30600平方米。
低收入人口≥74户279人。
使用年限≥15年。</t>
  </si>
  <si>
    <t>乔后镇大树村塘占搬迁点2020年脱贫攻坚道路硬化项目(续建)</t>
  </si>
  <si>
    <t>道路硬化20250平方米（C30砼路面，长4.5公里，宽度4.5米，厚度20厘米）</t>
  </si>
  <si>
    <t>道路硬化面积≥20250平方米。
低收入人口≥65户227人。
使用年限≥15年。</t>
  </si>
  <si>
    <t>乔后镇乔后村北坡组2020年脱贫攻坚村内道路硬化项目(续建)</t>
  </si>
  <si>
    <t>道路硬化3600平方米（C20砼路面，主线900米，支线300米，平均宽度3米，厚度20厘米）</t>
  </si>
  <si>
    <t>道路硬化面积≥3600平方米。
低收入人口≥11户29人。
使用年限≥15年。</t>
  </si>
  <si>
    <t>西山乡团结村2020年脱贫攻坚村组道路硬化项目（旧宅至中村）(续建)</t>
  </si>
  <si>
    <t>大理州洱源县西山乡团结村</t>
  </si>
  <si>
    <t>道路硬化12600平方米。配套建设挡墙、水沟、涵洞等。（C30砼，长4615米，宽度3.5米-4.0米)</t>
  </si>
  <si>
    <t>道路硬化面积≥12600平方米。
低收入人口≥63户206人。
使用年限≥15年。</t>
  </si>
  <si>
    <t>西山乡团结村核桃场小组2020年脱贫攻坚村组道路硬化项目(续建)</t>
  </si>
  <si>
    <t>道路硬化4200平方米。配套建设挡墙、水沟等。（C30砼）</t>
  </si>
  <si>
    <t>道路硬化面积≥4200平方米。
低收入人口≥13户33人。
使用年限≥15年。</t>
  </si>
  <si>
    <t>西山乡团结村甸心小组村内道路硬化项目(续建)</t>
  </si>
  <si>
    <t>道路硬化1400平方米（长460米，均宽3米）</t>
  </si>
  <si>
    <t>道路硬化面积≥1400平方米。
低收入人口≥29户108人。
使用年限≥15年。</t>
  </si>
  <si>
    <t>洱源县炼西线沥青路面修复工程项目(续建)</t>
  </si>
  <si>
    <t>修复路基路面26公里。</t>
  </si>
  <si>
    <t>公路修复面积≥26公里。
低收入人口≥271户1300人。
使用年限≥15年。</t>
  </si>
  <si>
    <t>县交通局</t>
  </si>
  <si>
    <t>洱源县周礼营线脱贫攻坚道路建设项目(续建)</t>
  </si>
  <si>
    <t>道路硬化19000平方米，改造村组道路3.8公里。</t>
  </si>
  <si>
    <t>道路硬化面积≥19000平方米。
低收入人口≥5户14人。
使用年限≥15年。</t>
  </si>
  <si>
    <t>炼铁乡田心珙旺组至纸厂青栗丛一组道路硬化项目(续建)</t>
  </si>
  <si>
    <t>大理州洱源县炼铁乡田心村</t>
  </si>
  <si>
    <t>道路硬化18800平方米。</t>
  </si>
  <si>
    <t>道路硬化面积≥18800平方米。
低收入人口≥21户75人。
使用年限≥15年。</t>
  </si>
  <si>
    <t>乔后镇乔后村委会碧地箐小组进村道路硬化工程(续建)</t>
  </si>
  <si>
    <t>道路硬化8200平方米（长2050米，宽4米）。</t>
  </si>
  <si>
    <t>道路硬化面积≥8200平方米。
低收入贫困人口≥7户23人。
使用年限≥15年。</t>
  </si>
  <si>
    <t>乔后镇2018年沪滇协作黄花坪村委会羊盐场自然村进村道路硬化项目（第二合同段）(续建)</t>
  </si>
  <si>
    <t>大理州洱源县乔后镇黄花坪村</t>
  </si>
  <si>
    <t>道路硬化8727.02平方米。</t>
  </si>
  <si>
    <t>道路硬化面积≥8727平方米。
低收入人口≥62户233人。
使用年限≥15年。</t>
  </si>
  <si>
    <t>乔后镇大树村委会松登小组进村道路硬化工程(续建)</t>
  </si>
  <si>
    <t>C30路面硬化4040平方米（长1010米，宽4米）；C20路面硬化1194.5平方米（长477米，宽4米）。</t>
  </si>
  <si>
    <t>道路硬化面积≥4040平方米。
低收入人口≥16户74人。
使用年限≥15年。</t>
  </si>
  <si>
    <t>乔后镇大集村委会上吉小组进村道路硬化工程(续建)</t>
  </si>
  <si>
    <t>大理州洱源县乔后镇大集村</t>
  </si>
  <si>
    <t>C30路面硬化5920平方米（长1480米，宽4米）；C20路面硬化1194.5平方米（长477米，宽2.5米）。</t>
  </si>
  <si>
    <t>道路硬化面积≥5920平方米。
低收入人口≥14户51人。
使用年限≥15年。</t>
  </si>
  <si>
    <t>十一</t>
  </si>
  <si>
    <t>农村危房改造</t>
  </si>
  <si>
    <t>十二</t>
  </si>
  <si>
    <t>农业资源及生态保护</t>
  </si>
  <si>
    <t>十三</t>
  </si>
  <si>
    <t>其他</t>
  </si>
  <si>
    <t>监测帮扶对象公益性岗位</t>
  </si>
  <si>
    <r>
      <t>外出</t>
    </r>
    <r>
      <rPr>
        <sz val="10"/>
        <rFont val="方正书宋_GBK"/>
        <family val="0"/>
      </rPr>
      <t>务工脱贫劳动力（含监测帮扶对象）稳定就业</t>
    </r>
  </si>
  <si>
    <t>雨露计划</t>
  </si>
  <si>
    <t>资助979人，其中东西部协作28人。</t>
  </si>
  <si>
    <t>3000元/人</t>
  </si>
  <si>
    <t>资助人数≥979人；
资助年限1—4年；
低收入人口≥979人。</t>
  </si>
  <si>
    <t>其他（当此项金额超过总额的8%时，各州（市）需审核是否存在分类错误情况。）</t>
  </si>
  <si>
    <t>填表说明：1.综合类项目归类以资金投入占比较大的项目类型填列。</t>
  </si>
  <si>
    <t>2.不能新增项目类型。确实无法分类的填到十三项第4小项中。</t>
  </si>
  <si>
    <t>附表4</t>
  </si>
  <si>
    <t xml:space="preserve">      洱源 县整合方案项目类型投入情况统计表</t>
  </si>
  <si>
    <t>项目类别</t>
  </si>
  <si>
    <t>整合财政涉农资金投入（万元）</t>
  </si>
  <si>
    <t>小额贷款贴息</t>
  </si>
  <si>
    <t>填表说明：汇总统计各类项目投入数，不需统计具体项目。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</si>
</sst>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0"/>
      <name val="宋体"/>
      <family val="0"/>
    </font>
    <font>
      <sz val="11"/>
      <color indexed="8"/>
      <name val="宋体"/>
      <family val="0"/>
    </font>
    <font>
      <b/>
      <sz val="20"/>
      <color indexed="8"/>
      <name val="方正小标宋简体"/>
      <family val="4"/>
    </font>
    <font>
      <sz val="9"/>
      <name val="宋体"/>
      <family val="0"/>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b/>
      <sz val="14"/>
      <name val="黑体"/>
      <family val="3"/>
    </font>
    <font>
      <b/>
      <u val="single"/>
      <sz val="20"/>
      <name val="方正小标宋简体"/>
      <family val="4"/>
    </font>
    <font>
      <b/>
      <sz val="20"/>
      <name val="方正小标宋简体"/>
      <family val="4"/>
    </font>
    <font>
      <sz val="11"/>
      <color indexed="10"/>
      <name val="宋体"/>
      <family val="0"/>
    </font>
    <font>
      <sz val="11"/>
      <color indexed="62"/>
      <name val="宋体"/>
      <family val="0"/>
    </font>
    <font>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u val="single"/>
      <sz val="11"/>
      <color indexed="12"/>
      <name val="宋体"/>
      <family val="0"/>
    </font>
    <font>
      <b/>
      <sz val="18"/>
      <color indexed="54"/>
      <name val="宋体"/>
      <family val="0"/>
    </font>
    <font>
      <b/>
      <sz val="11"/>
      <color indexed="54"/>
      <name val="宋体"/>
      <family val="0"/>
    </font>
    <font>
      <sz val="11"/>
      <color indexed="17"/>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9"/>
      <name val="宋体"/>
      <family val="0"/>
    </font>
    <font>
      <b/>
      <sz val="11"/>
      <color indexed="63"/>
      <name val="宋体"/>
      <family val="0"/>
    </font>
    <font>
      <sz val="10"/>
      <name val="Arial"/>
      <family val="2"/>
    </font>
    <font>
      <sz val="10"/>
      <name val="方正书宋_GBK"/>
      <family val="0"/>
    </font>
    <font>
      <b/>
      <u val="single"/>
      <sz val="20"/>
      <color rgb="FF000000"/>
      <name val="方正小标宋简体"/>
      <family val="4"/>
    </font>
    <font>
      <sz val="10"/>
      <name val="Calibri"/>
      <family val="0"/>
    </font>
    <font>
      <sz val="11"/>
      <color rgb="FF000000"/>
      <name val="宋体"/>
      <family val="0"/>
    </font>
    <font>
      <sz val="10"/>
      <color theme="1"/>
      <name val="宋体"/>
      <family val="0"/>
    </font>
    <font>
      <sz val="10"/>
      <color theme="1"/>
      <name val="Calibri Light"/>
      <family val="0"/>
    </font>
    <font>
      <sz val="10"/>
      <color rgb="FF000000"/>
      <name val="宋体"/>
      <family val="0"/>
    </font>
    <font>
      <sz val="9"/>
      <name val="Calibri"/>
      <family val="0"/>
    </font>
    <font>
      <sz val="10"/>
      <color theme="1"/>
      <name val="Calibri"/>
      <family val="0"/>
    </font>
    <font>
      <sz val="10"/>
      <color theme="1"/>
      <name val="方正仿宋_GBK"/>
      <family val="4"/>
    </font>
    <font>
      <sz val="11"/>
      <color theme="1"/>
      <name val="宋体"/>
      <family val="0"/>
    </font>
    <font>
      <sz val="11"/>
      <color theme="1"/>
      <name val="Calibri"/>
      <family val="0"/>
    </font>
    <font>
      <sz val="11"/>
      <color indexed="8"/>
      <name val="Calibri"/>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
      <patternFill patternType="solid">
        <fgColor theme="7" tint="0.5999900102615356"/>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top style="thin"/>
      <bottom style="thin"/>
    </border>
    <border>
      <left/>
      <right style="thin"/>
      <top style="thin"/>
      <bottom style="thin"/>
    </border>
    <border>
      <left/>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27" fillId="3" borderId="0" applyNumberFormat="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13" fillId="0" borderId="0" applyProtection="0">
      <alignment vertical="center"/>
    </xf>
    <xf numFmtId="0" fontId="33" fillId="0" borderId="0" applyNumberFormat="0" applyFill="0" applyBorder="0" applyAlignment="0" applyProtection="0"/>
    <xf numFmtId="0" fontId="29" fillId="0" borderId="0" applyNumberFormat="0" applyFill="0" applyBorder="0" applyAlignment="0" applyProtection="0"/>
    <xf numFmtId="0" fontId="36" fillId="0" borderId="3" applyNumberFormat="0" applyFill="0" applyAlignment="0" applyProtection="0"/>
    <xf numFmtId="0" fontId="39" fillId="0" borderId="3" applyNumberFormat="0" applyFill="0" applyAlignment="0" applyProtection="0"/>
    <xf numFmtId="0" fontId="27" fillId="7" borderId="0" applyNumberFormat="0" applyBorder="0" applyAlignment="0" applyProtection="0"/>
    <xf numFmtId="0" fontId="34" fillId="0" borderId="4" applyNumberFormat="0" applyFill="0" applyAlignment="0" applyProtection="0"/>
    <xf numFmtId="0" fontId="27" fillId="3" borderId="0" applyNumberFormat="0" applyBorder="0" applyAlignment="0" applyProtection="0"/>
    <xf numFmtId="0" fontId="41" fillId="2" borderId="5" applyNumberFormat="0" applyAlignment="0" applyProtection="0"/>
    <xf numFmtId="0" fontId="28" fillId="2" borderId="1" applyNumberFormat="0" applyAlignment="0" applyProtection="0"/>
    <xf numFmtId="0" fontId="38" fillId="8" borderId="6" applyNumberFormat="0" applyAlignment="0" applyProtection="0"/>
    <xf numFmtId="0" fontId="13" fillId="9" borderId="0" applyNumberFormat="0" applyBorder="0" applyAlignment="0" applyProtection="0"/>
    <xf numFmtId="0" fontId="27" fillId="10" borderId="0" applyNumberFormat="0" applyBorder="0" applyAlignment="0" applyProtection="0"/>
    <xf numFmtId="0" fontId="37" fillId="0" borderId="7" applyNumberFormat="0" applyFill="0" applyAlignment="0" applyProtection="0"/>
    <xf numFmtId="0" fontId="19" fillId="0" borderId="8" applyNumberFormat="0" applyFill="0" applyAlignment="0" applyProtection="0"/>
    <xf numFmtId="0" fontId="35" fillId="9" borderId="0" applyNumberFormat="0" applyBorder="0" applyAlignment="0" applyProtection="0"/>
    <xf numFmtId="0" fontId="40" fillId="11" borderId="0" applyNumberFormat="0" applyBorder="0" applyAlignment="0" applyProtection="0"/>
    <xf numFmtId="0" fontId="13"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7" fillId="8" borderId="0" applyNumberFormat="0" applyBorder="0" applyAlignment="0" applyProtection="0"/>
    <xf numFmtId="0" fontId="13" fillId="0" borderId="0" applyProtection="0">
      <alignment vertical="center"/>
    </xf>
    <xf numFmtId="0" fontId="27"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7"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3" fillId="4" borderId="0" applyNumberFormat="0" applyBorder="0" applyAlignment="0" applyProtection="0"/>
    <xf numFmtId="0" fontId="27" fillId="4" borderId="0" applyNumberFormat="0" applyBorder="0" applyAlignment="0" applyProtection="0"/>
    <xf numFmtId="0" fontId="0" fillId="0" borderId="0">
      <alignment vertical="center"/>
      <protection/>
    </xf>
    <xf numFmtId="0" fontId="42" fillId="0" borderId="0">
      <alignment/>
      <protection/>
    </xf>
    <xf numFmtId="0" fontId="13" fillId="0" borderId="0">
      <alignment vertical="center"/>
      <protection/>
    </xf>
  </cellStyleXfs>
  <cellXfs count="186">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44"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4" fillId="2" borderId="10" xfId="0" applyFont="1" applyFill="1" applyBorder="1" applyAlignment="1">
      <alignment vertical="center"/>
    </xf>
    <xf numFmtId="0" fontId="8" fillId="0"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176" fontId="45" fillId="19" borderId="10" xfId="0" applyNumberFormat="1" applyFont="1" applyFill="1" applyBorder="1" applyAlignment="1">
      <alignment horizontal="right" vertical="center" wrapText="1"/>
    </xf>
    <xf numFmtId="176" fontId="46" fillId="19" borderId="10" xfId="0" applyNumberFormat="1" applyFont="1" applyFill="1" applyBorder="1" applyAlignment="1">
      <alignment horizontal="right" vertical="center" wrapText="1"/>
    </xf>
    <xf numFmtId="0" fontId="9" fillId="19" borderId="10" xfId="0" applyFont="1" applyFill="1" applyBorder="1" applyAlignment="1">
      <alignment horizontal="center" vertical="center" wrapText="1"/>
    </xf>
    <xf numFmtId="0" fontId="8" fillId="2"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3" fillId="2" borderId="0" xfId="0" applyNumberFormat="1" applyFont="1" applyFill="1" applyAlignment="1">
      <alignment horizontal="left" vertical="center" wrapText="1"/>
    </xf>
    <xf numFmtId="0" fontId="5"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wrapText="1"/>
    </xf>
    <xf numFmtId="0" fontId="4" fillId="19" borderId="0" xfId="0" applyFont="1" applyFill="1" applyAlignment="1">
      <alignment vertical="center" wrapText="1"/>
    </xf>
    <xf numFmtId="0" fontId="4" fillId="0" borderId="0" xfId="0" applyFont="1" applyFill="1" applyAlignment="1">
      <alignment vertical="center" wrapText="1"/>
    </xf>
    <xf numFmtId="0" fontId="47" fillId="19" borderId="0" xfId="0" applyFont="1" applyFill="1" applyAlignment="1">
      <alignment vertical="center" wrapText="1"/>
    </xf>
    <xf numFmtId="0" fontId="5"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44" fillId="2" borderId="0" xfId="0" applyFont="1" applyFill="1" applyAlignment="1">
      <alignment horizontal="center" vertical="center" wrapText="1"/>
    </xf>
    <xf numFmtId="0" fontId="14" fillId="2" borderId="0" xfId="0" applyFont="1" applyFill="1" applyAlignment="1">
      <alignment horizontal="center" vertical="center" wrapText="1"/>
    </xf>
    <xf numFmtId="0" fontId="8" fillId="2" borderId="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5" fillId="19" borderId="10" xfId="0" applyFont="1" applyFill="1" applyBorder="1" applyAlignment="1">
      <alignment horizontal="center" vertical="center" wrapText="1"/>
    </xf>
    <xf numFmtId="0" fontId="45" fillId="19" borderId="10" xfId="0" applyFont="1" applyFill="1" applyBorder="1" applyAlignment="1">
      <alignment horizontal="left" vertical="center" wrapText="1"/>
    </xf>
    <xf numFmtId="0" fontId="48" fillId="19" borderId="10" xfId="0" applyFont="1" applyFill="1" applyBorder="1" applyAlignment="1">
      <alignment horizontal="center" vertical="center" wrapText="1"/>
    </xf>
    <xf numFmtId="0" fontId="45" fillId="20" borderId="10"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9" fillId="0" borderId="0" xfId="0" applyFont="1" applyFill="1" applyAlignment="1">
      <alignment horizontal="justify" vertical="center" wrapText="1"/>
    </xf>
    <xf numFmtId="0" fontId="50" fillId="0" borderId="10" xfId="0" applyFont="1" applyFill="1" applyBorder="1" applyAlignment="1">
      <alignment horizontal="center" vertical="center" wrapText="1"/>
    </xf>
    <xf numFmtId="176" fontId="12" fillId="0" borderId="10" xfId="0" applyNumberFormat="1" applyFont="1" applyFill="1" applyBorder="1" applyAlignment="1">
      <alignment horizontal="right" vertical="center" wrapText="1"/>
    </xf>
    <xf numFmtId="176" fontId="50" fillId="0" borderId="10" xfId="0" applyNumberFormat="1" applyFont="1" applyFill="1" applyBorder="1" applyAlignment="1">
      <alignment horizontal="right" vertical="center" wrapText="1"/>
    </xf>
    <xf numFmtId="176" fontId="12" fillId="19" borderId="10" xfId="0" applyNumberFormat="1" applyFont="1" applyFill="1" applyBorder="1" applyAlignment="1">
      <alignment horizontal="right" vertical="center" wrapText="1"/>
    </xf>
    <xf numFmtId="0" fontId="51" fillId="19" borderId="10" xfId="0" applyFont="1" applyFill="1" applyBorder="1" applyAlignment="1">
      <alignment horizontal="center" vertical="center" wrapText="1"/>
    </xf>
    <xf numFmtId="0" fontId="47" fillId="19" borderId="10" xfId="0" applyFont="1" applyFill="1" applyBorder="1" applyAlignment="1">
      <alignment vertical="center" wrapText="1"/>
    </xf>
    <xf numFmtId="0" fontId="47" fillId="19" borderId="10" xfId="0" applyFont="1" applyFill="1" applyBorder="1" applyAlignment="1">
      <alignment horizontal="left" vertical="center" wrapText="1"/>
    </xf>
    <xf numFmtId="176" fontId="47" fillId="19" borderId="10" xfId="0" applyNumberFormat="1" applyFont="1" applyFill="1" applyBorder="1" applyAlignment="1">
      <alignment horizontal="right" vertical="center" wrapText="1"/>
    </xf>
    <xf numFmtId="176" fontId="51" fillId="19" borderId="10" xfId="0" applyNumberFormat="1" applyFont="1" applyFill="1" applyBorder="1" applyAlignment="1">
      <alignment horizontal="right" vertical="center" wrapText="1"/>
    </xf>
    <xf numFmtId="0" fontId="47" fillId="19" borderId="10" xfId="0" applyFont="1" applyFill="1" applyBorder="1" applyAlignment="1">
      <alignment horizontal="justify" vertical="center" wrapText="1"/>
    </xf>
    <xf numFmtId="0" fontId="47" fillId="19" borderId="10" xfId="0" applyFont="1" applyFill="1" applyBorder="1" applyAlignment="1">
      <alignment horizontal="center" vertical="center" wrapText="1"/>
    </xf>
    <xf numFmtId="0" fontId="45" fillId="19" borderId="10" xfId="0" applyFont="1" applyFill="1" applyBorder="1" applyAlignment="1">
      <alignment horizontal="justify" vertical="center" wrapText="1"/>
    </xf>
    <xf numFmtId="176" fontId="45" fillId="19" borderId="10" xfId="69" applyNumberFormat="1" applyFont="1" applyFill="1" applyBorder="1" applyAlignment="1">
      <alignment horizontal="right" vertical="center" wrapText="1"/>
      <protection/>
    </xf>
    <xf numFmtId="0" fontId="45" fillId="19" borderId="10" xfId="0" applyFont="1" applyFill="1" applyBorder="1" applyAlignment="1">
      <alignment vertical="center" wrapText="1"/>
    </xf>
    <xf numFmtId="0" fontId="8" fillId="0" borderId="1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7" fontId="45" fillId="19" borderId="10" xfId="0" applyNumberFormat="1" applyFont="1" applyFill="1" applyBorder="1" applyAlignment="1">
      <alignment horizontal="center" vertical="center" wrapText="1"/>
    </xf>
    <xf numFmtId="0" fontId="15" fillId="19" borderId="10" xfId="0"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19" borderId="10" xfId="0" applyNumberFormat="1" applyFont="1" applyFill="1" applyBorder="1" applyAlignment="1">
      <alignment horizontal="center" vertical="center" wrapText="1"/>
    </xf>
    <xf numFmtId="177" fontId="51" fillId="19" borderId="10" xfId="0" applyNumberFormat="1" applyFont="1" applyFill="1" applyBorder="1" applyAlignment="1">
      <alignment horizontal="center" vertical="center" wrapText="1"/>
    </xf>
    <xf numFmtId="0" fontId="47" fillId="19" borderId="0" xfId="0" applyFont="1" applyFill="1" applyAlignment="1">
      <alignment horizontal="center" vertical="center" wrapText="1"/>
    </xf>
    <xf numFmtId="176" fontId="46" fillId="19" borderId="10" xfId="0" applyNumberFormat="1" applyFont="1" applyFill="1" applyBorder="1" applyAlignment="1">
      <alignment vertical="center" wrapText="1"/>
    </xf>
    <xf numFmtId="14" fontId="9" fillId="2" borderId="0" xfId="0" applyNumberFormat="1" applyFont="1" applyFill="1" applyAlignment="1">
      <alignment horizontal="center" vertical="center" wrapText="1"/>
    </xf>
    <xf numFmtId="0" fontId="52" fillId="19" borderId="10" xfId="0" applyFont="1" applyFill="1" applyBorder="1" applyAlignment="1">
      <alignment horizontal="center" vertical="center" wrapText="1"/>
    </xf>
    <xf numFmtId="0" fontId="4" fillId="19" borderId="10" xfId="0" applyFont="1" applyFill="1" applyBorder="1" applyAlignment="1">
      <alignment vertical="center" wrapText="1"/>
    </xf>
    <xf numFmtId="0" fontId="45" fillId="19" borderId="16" xfId="0" applyFont="1" applyFill="1" applyBorder="1" applyAlignment="1">
      <alignment horizontal="center" vertical="center" wrapText="1"/>
    </xf>
    <xf numFmtId="176" fontId="45" fillId="19" borderId="16" xfId="0" applyNumberFormat="1" applyFont="1" applyFill="1" applyBorder="1" applyAlignment="1">
      <alignment horizontal="right" vertical="center" wrapText="1"/>
    </xf>
    <xf numFmtId="0" fontId="45" fillId="19" borderId="11" xfId="0" applyFont="1" applyFill="1" applyBorder="1" applyAlignment="1">
      <alignment horizontal="center" vertical="center" wrapText="1"/>
    </xf>
    <xf numFmtId="176" fontId="45" fillId="19" borderId="11" xfId="0" applyNumberFormat="1" applyFont="1" applyFill="1" applyBorder="1" applyAlignment="1">
      <alignment horizontal="right" vertical="center" wrapText="1"/>
    </xf>
    <xf numFmtId="0" fontId="12" fillId="19" borderId="10" xfId="0" applyFont="1" applyFill="1" applyBorder="1" applyAlignment="1">
      <alignment horizontal="left" vertical="center" wrapText="1"/>
    </xf>
    <xf numFmtId="0" fontId="50" fillId="19" borderId="10" xfId="0" applyFont="1" applyFill="1" applyBorder="1" applyAlignment="1">
      <alignment horizontal="center" vertical="center" wrapText="1"/>
    </xf>
    <xf numFmtId="176" fontId="50" fillId="19" borderId="10" xfId="0" applyNumberFormat="1" applyFont="1" applyFill="1" applyBorder="1" applyAlignment="1">
      <alignment horizontal="right" vertical="center" wrapText="1"/>
    </xf>
    <xf numFmtId="0" fontId="8" fillId="2"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5" fillId="2" borderId="0" xfId="0" applyFont="1" applyFill="1" applyAlignment="1">
      <alignment horizontal="left" vertical="center" wrapText="1"/>
    </xf>
    <xf numFmtId="0" fontId="2" fillId="2" borderId="0" xfId="0" applyFont="1" applyFill="1" applyAlignment="1">
      <alignment horizontal="left" vertical="center" wrapText="1"/>
    </xf>
    <xf numFmtId="176" fontId="45" fillId="19" borderId="10" xfId="0" applyNumberFormat="1" applyFont="1" applyFill="1" applyBorder="1" applyAlignment="1">
      <alignment vertical="center" wrapText="1"/>
    </xf>
    <xf numFmtId="177" fontId="50" fillId="19" borderId="10" xfId="0" applyNumberFormat="1" applyFont="1" applyFill="1" applyBorder="1" applyAlignment="1">
      <alignment horizontal="center" vertical="center" wrapText="1"/>
    </xf>
    <xf numFmtId="0" fontId="12" fillId="19"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0" borderId="0" xfId="0" applyFont="1" applyAlignment="1">
      <alignment vertical="center"/>
    </xf>
    <xf numFmtId="0" fontId="16" fillId="0" borderId="0" xfId="0" applyFont="1" applyAlignment="1">
      <alignment vertical="center"/>
    </xf>
    <xf numFmtId="0" fontId="0" fillId="0" borderId="0" xfId="0" applyFont="1" applyFill="1" applyAlignment="1">
      <alignment vertical="center"/>
    </xf>
    <xf numFmtId="0" fontId="17" fillId="2" borderId="0" xfId="0" applyFont="1" applyFill="1" applyAlignment="1">
      <alignment horizontal="justify" vertical="center"/>
    </xf>
    <xf numFmtId="0" fontId="13" fillId="2" borderId="0" xfId="0" applyFont="1" applyFill="1" applyAlignment="1">
      <alignment vertical="center"/>
    </xf>
    <xf numFmtId="0" fontId="14" fillId="2" borderId="0" xfId="0" applyFont="1" applyFill="1" applyAlignment="1">
      <alignment horizontal="center" vertical="center"/>
    </xf>
    <xf numFmtId="0" fontId="4" fillId="2" borderId="0" xfId="0" applyFont="1" applyFill="1" applyAlignment="1">
      <alignment horizontal="right" vertical="center"/>
    </xf>
    <xf numFmtId="0" fontId="0" fillId="0" borderId="10" xfId="0" applyFill="1" applyBorder="1" applyAlignment="1">
      <alignment horizontal="center" vertical="center"/>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176" fontId="53" fillId="21" borderId="10" xfId="0" applyNumberFormat="1" applyFont="1" applyFill="1" applyBorder="1" applyAlignment="1">
      <alignment vertical="center"/>
    </xf>
    <xf numFmtId="0" fontId="19" fillId="0" borderId="10" xfId="56" applyNumberFormat="1" applyFont="1" applyFill="1" applyBorder="1" applyAlignment="1" applyProtection="1">
      <alignment horizontal="center" vertical="center" wrapText="1"/>
      <protection/>
    </xf>
    <xf numFmtId="0" fontId="20" fillId="0" borderId="10" xfId="61" applyNumberFormat="1" applyFont="1" applyFill="1" applyBorder="1" applyAlignment="1" applyProtection="1">
      <alignment horizontal="center" vertical="center" wrapText="1"/>
      <protection/>
    </xf>
    <xf numFmtId="176" fontId="13" fillId="0" borderId="10" xfId="0" applyNumberFormat="1" applyFont="1" applyFill="1" applyBorder="1" applyAlignment="1">
      <alignment vertical="center" wrapText="1"/>
    </xf>
    <xf numFmtId="176" fontId="13" fillId="2" borderId="10" xfId="0" applyNumberFormat="1" applyFont="1" applyFill="1" applyBorder="1" applyAlignment="1">
      <alignment vertical="center" wrapText="1"/>
    </xf>
    <xf numFmtId="0" fontId="21" fillId="0" borderId="10" xfId="61" applyNumberFormat="1" applyFont="1" applyFill="1" applyBorder="1" applyAlignment="1" applyProtection="1">
      <alignment horizontal="center" vertical="center" wrapText="1"/>
      <protection/>
    </xf>
    <xf numFmtId="0" fontId="1" fillId="0" borderId="10" xfId="61" applyNumberFormat="1" applyFont="1" applyFill="1" applyBorder="1" applyAlignment="1" applyProtection="1">
      <alignment horizontal="left" vertical="center" wrapText="1"/>
      <protection/>
    </xf>
    <xf numFmtId="176" fontId="54" fillId="0" borderId="10" xfId="0" applyNumberFormat="1" applyFont="1" applyFill="1" applyBorder="1" applyAlignment="1">
      <alignment vertical="center"/>
    </xf>
    <xf numFmtId="0" fontId="21" fillId="19" borderId="10" xfId="61" applyNumberFormat="1" applyFont="1" applyFill="1" applyBorder="1" applyAlignment="1" applyProtection="1">
      <alignment horizontal="center" vertical="center" wrapText="1"/>
      <protection/>
    </xf>
    <xf numFmtId="0" fontId="12" fillId="19" borderId="10" xfId="61" applyNumberFormat="1" applyFont="1" applyFill="1" applyBorder="1" applyAlignment="1" applyProtection="1">
      <alignment horizontal="center" vertical="center" wrapText="1"/>
      <protection/>
    </xf>
    <xf numFmtId="0" fontId="1" fillId="19" borderId="10" xfId="61" applyNumberFormat="1" applyFont="1" applyFill="1" applyBorder="1" applyAlignment="1" applyProtection="1">
      <alignment horizontal="left" vertical="center" wrapText="1"/>
      <protection/>
    </xf>
    <xf numFmtId="176" fontId="55" fillId="0" borderId="10" xfId="0" applyNumberFormat="1" applyFont="1" applyFill="1" applyBorder="1" applyAlignment="1">
      <alignment/>
    </xf>
    <xf numFmtId="176" fontId="53" fillId="19" borderId="10" xfId="0" applyNumberFormat="1" applyFont="1" applyFill="1" applyBorder="1" applyAlignment="1">
      <alignment vertical="center"/>
    </xf>
    <xf numFmtId="176" fontId="13" fillId="19" borderId="10" xfId="0" applyNumberFormat="1" applyFont="1" applyFill="1" applyBorder="1" applyAlignment="1">
      <alignment vertical="center" wrapText="1"/>
    </xf>
    <xf numFmtId="0" fontId="12" fillId="19" borderId="10" xfId="61" applyNumberFormat="1" applyFont="1" applyFill="1" applyBorder="1" applyAlignment="1" applyProtection="1">
      <alignment horizontal="left" vertical="center" wrapText="1"/>
      <protection/>
    </xf>
    <xf numFmtId="0" fontId="1" fillId="19" borderId="25" xfId="61" applyNumberFormat="1" applyFont="1" applyFill="1" applyBorder="1" applyAlignment="1" applyProtection="1">
      <alignment horizontal="left" vertical="center" wrapText="1"/>
      <protection/>
    </xf>
    <xf numFmtId="0" fontId="1" fillId="19" borderId="26" xfId="61" applyNumberFormat="1" applyFont="1" applyFill="1" applyBorder="1" applyAlignment="1" applyProtection="1">
      <alignment horizontal="left" vertical="center" wrapText="1"/>
      <protection/>
    </xf>
    <xf numFmtId="0" fontId="12" fillId="19" borderId="25" xfId="61" applyNumberFormat="1" applyFont="1" applyFill="1" applyBorder="1" applyAlignment="1" applyProtection="1">
      <alignment horizontal="left" vertical="center" wrapText="1" shrinkToFit="1"/>
      <protection/>
    </xf>
    <xf numFmtId="0" fontId="12" fillId="19" borderId="27" xfId="61" applyNumberFormat="1" applyFont="1" applyFill="1" applyBorder="1" applyAlignment="1" applyProtection="1">
      <alignment horizontal="left" vertical="center" wrapText="1" shrinkToFit="1"/>
      <protection/>
    </xf>
    <xf numFmtId="0" fontId="12" fillId="19" borderId="26" xfId="61" applyNumberFormat="1" applyFont="1" applyFill="1" applyBorder="1" applyAlignment="1" applyProtection="1">
      <alignment horizontal="left" vertical="center" wrapText="1" shrinkToFit="1"/>
      <protection/>
    </xf>
    <xf numFmtId="176" fontId="1" fillId="0" borderId="10" xfId="0" applyNumberFormat="1" applyFont="1" applyFill="1" applyBorder="1" applyAlignment="1">
      <alignment vertical="center"/>
    </xf>
    <xf numFmtId="176" fontId="53" fillId="0" borderId="10" xfId="0" applyNumberFormat="1" applyFont="1" applyFill="1" applyBorder="1" applyAlignment="1" applyProtection="1">
      <alignment vertical="center"/>
      <protection locked="0"/>
    </xf>
    <xf numFmtId="176" fontId="53" fillId="19" borderId="10" xfId="0" applyNumberFormat="1" applyFont="1" applyFill="1" applyBorder="1" applyAlignment="1" applyProtection="1">
      <alignment vertical="center"/>
      <protection locked="0"/>
    </xf>
    <xf numFmtId="0" fontId="1" fillId="19" borderId="10" xfId="61" applyNumberFormat="1" applyFont="1" applyFill="1" applyBorder="1" applyAlignment="1" applyProtection="1">
      <alignment horizontal="center" vertical="center" wrapText="1"/>
      <protection/>
    </xf>
    <xf numFmtId="31" fontId="53" fillId="0" borderId="10" xfId="0" applyNumberFormat="1" applyFont="1" applyBorder="1" applyAlignment="1" applyProtection="1">
      <alignment vertical="center" wrapText="1"/>
      <protection/>
    </xf>
    <xf numFmtId="0" fontId="53" fillId="19" borderId="10" xfId="0" applyFont="1" applyFill="1" applyBorder="1" applyAlignment="1" applyProtection="1">
      <alignment vertical="center" wrapText="1"/>
      <protection/>
    </xf>
    <xf numFmtId="176" fontId="53" fillId="0" borderId="10" xfId="22" applyNumberFormat="1" applyFont="1" applyFill="1" applyBorder="1" applyAlignment="1" applyProtection="1">
      <alignment vertical="center" wrapText="1"/>
      <protection locked="0"/>
    </xf>
    <xf numFmtId="0" fontId="13" fillId="0" borderId="24" xfId="56" applyNumberFormat="1" applyFont="1" applyFill="1" applyBorder="1" applyAlignment="1" applyProtection="1">
      <alignment horizontal="left" vertical="center" wrapText="1"/>
      <protection/>
    </xf>
    <xf numFmtId="0" fontId="13" fillId="0" borderId="13" xfId="56" applyNumberFormat="1" applyFont="1" applyFill="1" applyBorder="1" applyAlignment="1" applyProtection="1">
      <alignment horizontal="left" vertical="center" wrapText="1"/>
      <protection/>
    </xf>
    <xf numFmtId="0" fontId="13" fillId="0" borderId="18" xfId="56" applyNumberFormat="1" applyFont="1" applyFill="1" applyBorder="1" applyAlignment="1" applyProtection="1">
      <alignment horizontal="left" vertical="center" wrapText="1"/>
      <protection/>
    </xf>
    <xf numFmtId="176" fontId="13" fillId="0" borderId="10" xfId="69" applyNumberFormat="1" applyFont="1" applyFill="1" applyBorder="1" applyAlignment="1">
      <alignment vertical="center" wrapText="1"/>
      <protection/>
    </xf>
    <xf numFmtId="176" fontId="13" fillId="19" borderId="10" xfId="69" applyNumberFormat="1" applyFont="1" applyFill="1" applyBorder="1" applyAlignment="1">
      <alignment vertical="center" wrapText="1"/>
      <protection/>
    </xf>
    <xf numFmtId="176" fontId="1" fillId="19" borderId="10" xfId="0" applyNumberFormat="1" applyFont="1" applyFill="1" applyBorder="1" applyAlignment="1">
      <alignment vertical="center"/>
    </xf>
    <xf numFmtId="0" fontId="18" fillId="2" borderId="10" xfId="0" applyFont="1" applyFill="1" applyBorder="1" applyAlignment="1">
      <alignment horizontal="justify" vertical="center" wrapText="1"/>
    </xf>
    <xf numFmtId="0" fontId="18" fillId="2" borderId="24"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2" borderId="10" xfId="0" applyFont="1" applyFill="1" applyBorder="1" applyAlignment="1">
      <alignment horizontal="center" vertical="center" wrapText="1"/>
    </xf>
    <xf numFmtId="176" fontId="46" fillId="22" borderId="10" xfId="0" applyNumberFormat="1" applyFont="1" applyFill="1" applyBorder="1" applyAlignment="1">
      <alignment vertical="center" wrapText="1"/>
    </xf>
    <xf numFmtId="0" fontId="12" fillId="0" borderId="0" xfId="0" applyFont="1" applyFill="1" applyAlignment="1">
      <alignment horizontal="center" vertical="center" wrapText="1"/>
    </xf>
    <xf numFmtId="176" fontId="1" fillId="0" borderId="10" xfId="0" applyNumberFormat="1" applyFont="1" applyFill="1" applyBorder="1" applyAlignment="1">
      <alignment vertical="center" wrapText="1"/>
    </xf>
    <xf numFmtId="176" fontId="46" fillId="0" borderId="10" xfId="0" applyNumberFormat="1" applyFont="1" applyFill="1" applyBorder="1" applyAlignment="1">
      <alignment vertical="center" wrapText="1"/>
    </xf>
    <xf numFmtId="0" fontId="4" fillId="2" borderId="2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4" fillId="0" borderId="10" xfId="0" applyFont="1" applyFill="1" applyBorder="1" applyAlignment="1">
      <alignment horizontal="center" vertical="center" wrapText="1"/>
    </xf>
    <xf numFmtId="0" fontId="22" fillId="2" borderId="0" xfId="0" applyFont="1" applyFill="1" applyAlignment="1">
      <alignment vertical="center"/>
    </xf>
    <xf numFmtId="0" fontId="0" fillId="2" borderId="0" xfId="0" applyFill="1" applyAlignment="1">
      <alignment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12" fillId="2" borderId="10" xfId="0" applyFont="1" applyFill="1" applyBorder="1" applyAlignment="1">
      <alignment horizontal="center" vertical="center"/>
    </xf>
    <xf numFmtId="0" fontId="12" fillId="2" borderId="0" xfId="0" applyFont="1" applyFill="1" applyAlignment="1">
      <alignment horizontal="center" vertical="center"/>
    </xf>
    <xf numFmtId="0" fontId="12" fillId="2" borderId="10"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1" sqref="A11"/>
    </sheetView>
  </sheetViews>
  <sheetFormatPr defaultColWidth="9.00390625" defaultRowHeight="14.25"/>
  <cols>
    <col min="1" max="1" width="77.125" style="0" customWidth="1"/>
    <col min="2" max="2" width="11.25390625" style="0" customWidth="1"/>
    <col min="3" max="4" width="23.75390625" style="0" customWidth="1"/>
  </cols>
  <sheetData>
    <row r="1" spans="1:4" ht="18.75">
      <c r="A1" s="179" t="s">
        <v>0</v>
      </c>
      <c r="B1" s="180"/>
      <c r="C1" s="180"/>
      <c r="D1" s="180"/>
    </row>
    <row r="2" spans="1:4" s="110" customFormat="1" ht="27">
      <c r="A2" s="181" t="s">
        <v>1</v>
      </c>
      <c r="B2" s="182"/>
      <c r="C2" s="182"/>
      <c r="D2" s="182"/>
    </row>
    <row r="3" spans="1:4" ht="25.5" customHeight="1">
      <c r="A3" s="183" t="s">
        <v>2</v>
      </c>
      <c r="B3" s="183" t="s">
        <v>3</v>
      </c>
      <c r="C3" s="183" t="s">
        <v>4</v>
      </c>
      <c r="D3" s="184"/>
    </row>
    <row r="4" spans="1:4" ht="25.5" customHeight="1">
      <c r="A4" s="185" t="s">
        <v>5</v>
      </c>
      <c r="B4" s="183" t="s">
        <v>6</v>
      </c>
      <c r="C4" s="183" t="s">
        <v>6</v>
      </c>
      <c r="D4" s="184"/>
    </row>
    <row r="5" spans="1:4" ht="25.5" customHeight="1">
      <c r="A5" s="185" t="s">
        <v>7</v>
      </c>
      <c r="B5" s="183" t="s">
        <v>8</v>
      </c>
      <c r="C5" s="183">
        <v>9</v>
      </c>
      <c r="D5" s="184"/>
    </row>
    <row r="6" spans="1:4" ht="25.5" customHeight="1">
      <c r="A6" s="185" t="s">
        <v>9</v>
      </c>
      <c r="B6" s="183" t="s">
        <v>8</v>
      </c>
      <c r="C6" s="183">
        <v>90</v>
      </c>
      <c r="D6" s="184"/>
    </row>
    <row r="7" spans="1:4" ht="25.5" customHeight="1">
      <c r="A7" s="185" t="s">
        <v>10</v>
      </c>
      <c r="B7" s="183" t="s">
        <v>11</v>
      </c>
      <c r="C7" s="183">
        <v>90103</v>
      </c>
      <c r="D7" s="184"/>
    </row>
    <row r="8" spans="1:4" ht="25.5" customHeight="1">
      <c r="A8" s="185" t="s">
        <v>12</v>
      </c>
      <c r="B8" s="183" t="s">
        <v>11</v>
      </c>
      <c r="C8" s="183">
        <v>74499</v>
      </c>
      <c r="D8" s="184"/>
    </row>
    <row r="9" spans="1:4" ht="25.5" customHeight="1">
      <c r="A9" s="185" t="s">
        <v>13</v>
      </c>
      <c r="B9" s="183" t="s">
        <v>14</v>
      </c>
      <c r="C9" s="183">
        <v>300137</v>
      </c>
      <c r="D9" s="184"/>
    </row>
    <row r="10" spans="1:4" ht="25.5" customHeight="1">
      <c r="A10" s="185" t="s">
        <v>15</v>
      </c>
      <c r="B10" s="183" t="s">
        <v>14</v>
      </c>
      <c r="C10" s="183">
        <v>212278</v>
      </c>
      <c r="D10" s="184"/>
    </row>
    <row r="11" spans="1:4" ht="25.5" customHeight="1">
      <c r="A11" s="185" t="s">
        <v>16</v>
      </c>
      <c r="B11" s="183" t="s">
        <v>17</v>
      </c>
      <c r="C11" s="183">
        <v>12733</v>
      </c>
      <c r="D11" s="184"/>
    </row>
    <row r="12" spans="1:4" ht="25.5" customHeight="1">
      <c r="A12" s="185" t="s">
        <v>18</v>
      </c>
      <c r="B12" s="183" t="s">
        <v>19</v>
      </c>
      <c r="C12" s="183">
        <v>54106</v>
      </c>
      <c r="D12" s="184"/>
    </row>
    <row r="13" spans="1:4" ht="25.5" customHeight="1">
      <c r="A13" s="185" t="s">
        <v>20</v>
      </c>
      <c r="B13" s="183" t="s">
        <v>19</v>
      </c>
      <c r="C13" s="183"/>
      <c r="D13" s="184"/>
    </row>
    <row r="14" spans="1:4" ht="25.5" customHeight="1">
      <c r="A14" s="185" t="s">
        <v>21</v>
      </c>
      <c r="B14" s="183" t="s">
        <v>19</v>
      </c>
      <c r="C14" s="183">
        <v>333973</v>
      </c>
      <c r="D14" s="184"/>
    </row>
    <row r="15" spans="1:4" ht="25.5" customHeight="1">
      <c r="A15" s="185" t="s">
        <v>22</v>
      </c>
      <c r="B15" s="183" t="s">
        <v>19</v>
      </c>
      <c r="C15" s="183">
        <v>55902</v>
      </c>
      <c r="D15" s="184"/>
    </row>
    <row r="16" spans="1:4" ht="25.5" customHeight="1">
      <c r="A16" s="185" t="s">
        <v>23</v>
      </c>
      <c r="B16" s="183" t="s">
        <v>19</v>
      </c>
      <c r="C16" s="183">
        <v>16589.26</v>
      </c>
      <c r="D16" s="184"/>
    </row>
  </sheetData>
  <sheetProtection/>
  <mergeCells count="1">
    <mergeCell ref="A2:C2"/>
  </mergeCells>
  <printOptions horizontalCentered="1"/>
  <pageMargins left="0.98" right="0.98" top="0.7900000000000001" bottom="0.7900000000000001"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zoomScaleSheetLayoutView="100" workbookViewId="0" topLeftCell="A7">
      <selection activeCell="B2" sqref="B2:K2"/>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6" width="11.125" style="0" customWidth="1"/>
    <col min="7" max="7" width="9.625" style="0" customWidth="1"/>
    <col min="8" max="10" width="10.125" style="0" customWidth="1"/>
    <col min="11" max="11" width="15.75390625" style="0" customWidth="1"/>
  </cols>
  <sheetData>
    <row r="1" spans="2:11" s="109" customFormat="1" ht="18.75">
      <c r="B1" s="112" t="s">
        <v>24</v>
      </c>
      <c r="C1" s="112"/>
      <c r="D1" s="112"/>
      <c r="E1" s="112"/>
      <c r="F1" s="113"/>
      <c r="G1" s="113"/>
      <c r="H1" s="113"/>
      <c r="I1" s="113"/>
      <c r="J1" s="113"/>
      <c r="K1" s="113"/>
    </row>
    <row r="2" spans="2:11" s="110" customFormat="1" ht="24" customHeight="1">
      <c r="B2" s="6" t="s">
        <v>25</v>
      </c>
      <c r="C2" s="114"/>
      <c r="D2" s="114"/>
      <c r="E2" s="114"/>
      <c r="F2" s="114"/>
      <c r="G2" s="114"/>
      <c r="H2" s="114"/>
      <c r="I2" s="114"/>
      <c r="J2" s="114"/>
      <c r="K2" s="114"/>
    </row>
    <row r="3" spans="1:11" ht="18" customHeight="1">
      <c r="A3" s="115" t="s">
        <v>26</v>
      </c>
      <c r="B3" s="115"/>
      <c r="C3" s="115"/>
      <c r="D3" s="115"/>
      <c r="E3" s="115"/>
      <c r="F3" s="115"/>
      <c r="G3" s="115"/>
      <c r="H3" s="115"/>
      <c r="I3" s="115"/>
      <c r="J3" s="115"/>
      <c r="K3" s="115"/>
    </row>
    <row r="4" spans="1:11" ht="26.25" customHeight="1">
      <c r="A4" s="116" t="s">
        <v>27</v>
      </c>
      <c r="B4" s="117" t="s">
        <v>28</v>
      </c>
      <c r="C4" s="118"/>
      <c r="D4" s="118"/>
      <c r="E4" s="119"/>
      <c r="F4" s="120" t="s">
        <v>29</v>
      </c>
      <c r="G4" s="120"/>
      <c r="H4" s="120" t="s">
        <v>30</v>
      </c>
      <c r="I4" s="120"/>
      <c r="J4" s="120"/>
      <c r="K4" s="120"/>
    </row>
    <row r="5" spans="1:11" ht="36.75" customHeight="1">
      <c r="A5" s="116"/>
      <c r="B5" s="121"/>
      <c r="C5" s="122"/>
      <c r="D5" s="122"/>
      <c r="E5" s="123"/>
      <c r="F5" s="120" t="s">
        <v>31</v>
      </c>
      <c r="G5" s="120" t="s">
        <v>32</v>
      </c>
      <c r="H5" s="120" t="s">
        <v>33</v>
      </c>
      <c r="I5" s="120" t="s">
        <v>34</v>
      </c>
      <c r="J5" s="120" t="s">
        <v>35</v>
      </c>
      <c r="K5" s="120" t="s">
        <v>36</v>
      </c>
    </row>
    <row r="6" spans="1:11" ht="27" customHeight="1">
      <c r="A6" s="124" t="s">
        <v>37</v>
      </c>
      <c r="B6" s="125"/>
      <c r="C6" s="125"/>
      <c r="D6" s="125"/>
      <c r="E6" s="126"/>
      <c r="F6" s="127">
        <f aca="true" t="shared" si="0" ref="F6:K6">F7+F56+F63+F67</f>
        <v>21866.46</v>
      </c>
      <c r="G6" s="127">
        <f t="shared" si="0"/>
        <v>16589.260000000002</v>
      </c>
      <c r="H6" s="127">
        <f t="shared" si="0"/>
        <v>6912.23</v>
      </c>
      <c r="I6" s="127">
        <f t="shared" si="0"/>
        <v>9555.05</v>
      </c>
      <c r="J6" s="127">
        <f t="shared" si="0"/>
        <v>6912.23</v>
      </c>
      <c r="K6" s="127">
        <f t="shared" si="0"/>
        <v>8305.05</v>
      </c>
    </row>
    <row r="7" spans="1:13" ht="27" customHeight="1">
      <c r="A7" s="128" t="s">
        <v>38</v>
      </c>
      <c r="B7" s="129" t="s">
        <v>39</v>
      </c>
      <c r="C7" s="129"/>
      <c r="D7" s="129"/>
      <c r="E7" s="129"/>
      <c r="F7" s="127">
        <f>F8+F9+F20+F23+SUM(F24:F36)</f>
        <v>18754.97</v>
      </c>
      <c r="G7" s="130">
        <v>13477.77</v>
      </c>
      <c r="H7" s="131">
        <f>H8+H9+H20+H24+H25+H29</f>
        <v>6874.23</v>
      </c>
      <c r="I7" s="166">
        <f>I8+I9+I24+I25</f>
        <v>9003.05</v>
      </c>
      <c r="J7" s="131">
        <f>J8+J9+J20+J24+J25+J29</f>
        <v>6874.23</v>
      </c>
      <c r="K7" s="166">
        <f>K8+K9+K24+K25</f>
        <v>7753.05</v>
      </c>
      <c r="M7" s="167"/>
    </row>
    <row r="8" spans="1:13" ht="27" customHeight="1">
      <c r="A8" s="132">
        <v>1</v>
      </c>
      <c r="B8" s="133" t="s">
        <v>40</v>
      </c>
      <c r="C8" s="133"/>
      <c r="D8" s="133"/>
      <c r="E8" s="133"/>
      <c r="F8" s="130">
        <v>4820</v>
      </c>
      <c r="G8" s="130">
        <v>4820</v>
      </c>
      <c r="H8" s="131">
        <v>2590</v>
      </c>
      <c r="I8" s="166">
        <v>6449</v>
      </c>
      <c r="J8" s="131">
        <v>2590</v>
      </c>
      <c r="K8" s="166">
        <v>6449</v>
      </c>
      <c r="M8" s="167"/>
    </row>
    <row r="9" spans="1:13" ht="27" customHeight="1">
      <c r="A9" s="132">
        <v>2</v>
      </c>
      <c r="B9" s="133" t="s">
        <v>41</v>
      </c>
      <c r="C9" s="133"/>
      <c r="D9" s="133"/>
      <c r="E9" s="133"/>
      <c r="F9" s="130">
        <v>2986</v>
      </c>
      <c r="G9" s="130">
        <v>2986</v>
      </c>
      <c r="H9" s="134">
        <v>1082</v>
      </c>
      <c r="I9" s="166">
        <v>874</v>
      </c>
      <c r="J9" s="134">
        <v>1082</v>
      </c>
      <c r="K9" s="168">
        <v>874</v>
      </c>
      <c r="M9" s="167"/>
    </row>
    <row r="10" spans="1:13" ht="27" customHeight="1">
      <c r="A10" s="135">
        <v>3</v>
      </c>
      <c r="B10" s="136" t="s">
        <v>42</v>
      </c>
      <c r="C10" s="137" t="s">
        <v>43</v>
      </c>
      <c r="D10" s="137"/>
      <c r="E10" s="137"/>
      <c r="F10" s="138">
        <v>4412</v>
      </c>
      <c r="G10" s="139">
        <v>616</v>
      </c>
      <c r="H10" s="131">
        <v>273</v>
      </c>
      <c r="I10" s="166"/>
      <c r="J10" s="131">
        <v>273</v>
      </c>
      <c r="K10" s="166"/>
      <c r="M10" s="167"/>
    </row>
    <row r="11" spans="1:13" ht="27" customHeight="1">
      <c r="A11" s="135"/>
      <c r="B11" s="136"/>
      <c r="C11" s="136" t="s">
        <v>44</v>
      </c>
      <c r="D11" s="137" t="s">
        <v>45</v>
      </c>
      <c r="E11" s="137"/>
      <c r="F11" s="138">
        <v>2614</v>
      </c>
      <c r="G11" s="140"/>
      <c r="H11" s="131"/>
      <c r="I11" s="166"/>
      <c r="J11" s="131"/>
      <c r="K11" s="166"/>
      <c r="M11" s="167"/>
    </row>
    <row r="12" spans="1:13" ht="27" customHeight="1">
      <c r="A12" s="135"/>
      <c r="B12" s="136"/>
      <c r="C12" s="136"/>
      <c r="D12" s="137" t="s">
        <v>46</v>
      </c>
      <c r="E12" s="137"/>
      <c r="F12" s="138">
        <v>666</v>
      </c>
      <c r="G12" s="140"/>
      <c r="H12" s="131"/>
      <c r="I12" s="166"/>
      <c r="J12" s="131"/>
      <c r="K12" s="166"/>
      <c r="M12" s="167"/>
    </row>
    <row r="13" spans="1:13" ht="27" customHeight="1">
      <c r="A13" s="135"/>
      <c r="B13" s="136"/>
      <c r="C13" s="136"/>
      <c r="D13" s="141" t="s">
        <v>47</v>
      </c>
      <c r="E13" s="141"/>
      <c r="F13" s="138">
        <v>0</v>
      </c>
      <c r="G13" s="140"/>
      <c r="H13" s="131"/>
      <c r="I13" s="166"/>
      <c r="J13" s="131"/>
      <c r="K13" s="166"/>
      <c r="M13" s="167"/>
    </row>
    <row r="14" spans="1:13" ht="27" customHeight="1">
      <c r="A14" s="135"/>
      <c r="B14" s="136"/>
      <c r="C14" s="136"/>
      <c r="D14" s="137" t="s">
        <v>48</v>
      </c>
      <c r="E14" s="137"/>
      <c r="F14" s="138">
        <v>500</v>
      </c>
      <c r="G14" s="140"/>
      <c r="H14" s="131"/>
      <c r="I14" s="166"/>
      <c r="J14" s="131"/>
      <c r="K14" s="166"/>
      <c r="M14" s="167"/>
    </row>
    <row r="15" spans="1:13" ht="27" customHeight="1">
      <c r="A15" s="135"/>
      <c r="B15" s="136"/>
      <c r="C15" s="136"/>
      <c r="D15" s="137" t="s">
        <v>49</v>
      </c>
      <c r="E15" s="137"/>
      <c r="F15" s="138">
        <v>16</v>
      </c>
      <c r="G15" s="140"/>
      <c r="H15" s="131"/>
      <c r="I15" s="166"/>
      <c r="J15" s="131"/>
      <c r="K15" s="166"/>
      <c r="M15" s="167"/>
    </row>
    <row r="16" spans="1:13" ht="27" customHeight="1">
      <c r="A16" s="135"/>
      <c r="B16" s="136"/>
      <c r="C16" s="136"/>
      <c r="D16" s="142" t="s">
        <v>50</v>
      </c>
      <c r="E16" s="143"/>
      <c r="F16" s="138"/>
      <c r="G16" s="140"/>
      <c r="H16" s="131"/>
      <c r="I16" s="166"/>
      <c r="J16" s="131"/>
      <c r="K16" s="166"/>
      <c r="M16" s="167"/>
    </row>
    <row r="17" spans="1:13" ht="27" customHeight="1">
      <c r="A17" s="135"/>
      <c r="B17" s="136"/>
      <c r="C17" s="136"/>
      <c r="D17" s="142" t="s">
        <v>51</v>
      </c>
      <c r="E17" s="143"/>
      <c r="F17" s="130"/>
      <c r="G17" s="140"/>
      <c r="H17" s="131"/>
      <c r="I17" s="166"/>
      <c r="J17" s="131"/>
      <c r="K17" s="166"/>
      <c r="M17" s="167"/>
    </row>
    <row r="18" spans="1:13" ht="27" customHeight="1">
      <c r="A18" s="135"/>
      <c r="B18" s="136"/>
      <c r="C18" s="136"/>
      <c r="D18" s="142" t="s">
        <v>52</v>
      </c>
      <c r="E18" s="143"/>
      <c r="F18" s="130"/>
      <c r="G18" s="140"/>
      <c r="H18" s="131"/>
      <c r="I18" s="166"/>
      <c r="J18" s="131"/>
      <c r="K18" s="166"/>
      <c r="M18" s="167"/>
    </row>
    <row r="19" spans="1:13" ht="27" customHeight="1">
      <c r="A19" s="135"/>
      <c r="B19" s="136"/>
      <c r="C19" s="136"/>
      <c r="D19" s="137" t="s">
        <v>53</v>
      </c>
      <c r="E19" s="137"/>
      <c r="F19" s="130"/>
      <c r="G19" s="140"/>
      <c r="H19" s="131"/>
      <c r="I19" s="166"/>
      <c r="J19" s="131"/>
      <c r="K19" s="166"/>
      <c r="M19" s="167"/>
    </row>
    <row r="20" spans="1:13" ht="27" customHeight="1">
      <c r="A20" s="135"/>
      <c r="B20" s="136"/>
      <c r="C20" s="141" t="s">
        <v>54</v>
      </c>
      <c r="D20" s="141"/>
      <c r="E20" s="141"/>
      <c r="F20" s="130">
        <f>F10-F11-F12-F13-F14-F15-F16-F17--F19</f>
        <v>616</v>
      </c>
      <c r="G20" s="139">
        <v>616</v>
      </c>
      <c r="H20" s="131">
        <v>273</v>
      </c>
      <c r="I20" s="166"/>
      <c r="J20" s="131">
        <v>273</v>
      </c>
      <c r="K20" s="166"/>
      <c r="M20" s="167"/>
    </row>
    <row r="21" spans="1:13" ht="27" customHeight="1">
      <c r="A21" s="135">
        <v>4</v>
      </c>
      <c r="B21" s="136" t="s">
        <v>55</v>
      </c>
      <c r="C21" s="137" t="s">
        <v>43</v>
      </c>
      <c r="D21" s="137"/>
      <c r="E21" s="137"/>
      <c r="F21" s="138">
        <v>1487.3</v>
      </c>
      <c r="G21" s="139">
        <v>107.21</v>
      </c>
      <c r="H21" s="131"/>
      <c r="I21" s="166"/>
      <c r="J21" s="131"/>
      <c r="K21" s="166"/>
      <c r="M21" s="167"/>
    </row>
    <row r="22" spans="1:13" ht="27" customHeight="1">
      <c r="A22" s="135"/>
      <c r="B22" s="136"/>
      <c r="C22" s="144" t="s">
        <v>56</v>
      </c>
      <c r="D22" s="145"/>
      <c r="E22" s="146"/>
      <c r="F22" s="138">
        <v>846.89</v>
      </c>
      <c r="G22" s="140"/>
      <c r="H22" s="131"/>
      <c r="I22" s="166"/>
      <c r="J22" s="131"/>
      <c r="K22" s="166"/>
      <c r="M22" s="167"/>
    </row>
    <row r="23" spans="1:13" ht="27" customHeight="1">
      <c r="A23" s="135"/>
      <c r="B23" s="136"/>
      <c r="C23" s="137" t="s">
        <v>54</v>
      </c>
      <c r="D23" s="137"/>
      <c r="E23" s="137"/>
      <c r="F23" s="138">
        <v>640.41</v>
      </c>
      <c r="G23" s="139">
        <v>107.21</v>
      </c>
      <c r="H23" s="131"/>
      <c r="I23" s="166"/>
      <c r="J23" s="131"/>
      <c r="K23" s="166"/>
      <c r="M23" s="167"/>
    </row>
    <row r="24" spans="1:13" ht="27" customHeight="1">
      <c r="A24" s="135">
        <v>5</v>
      </c>
      <c r="B24" s="137" t="s">
        <v>57</v>
      </c>
      <c r="C24" s="137"/>
      <c r="D24" s="137"/>
      <c r="E24" s="137"/>
      <c r="F24" s="130">
        <v>2932.8</v>
      </c>
      <c r="G24" s="140">
        <v>2932.8</v>
      </c>
      <c r="H24" s="147">
        <v>356.23</v>
      </c>
      <c r="I24" s="166">
        <v>430.05</v>
      </c>
      <c r="J24" s="147">
        <v>356.23</v>
      </c>
      <c r="K24" s="166">
        <v>430.05</v>
      </c>
      <c r="M24" s="167"/>
    </row>
    <row r="25" spans="1:13" ht="27" customHeight="1">
      <c r="A25" s="135">
        <v>6</v>
      </c>
      <c r="B25" s="137" t="s">
        <v>58</v>
      </c>
      <c r="C25" s="137"/>
      <c r="D25" s="137"/>
      <c r="E25" s="137"/>
      <c r="F25" s="130">
        <v>204</v>
      </c>
      <c r="G25" s="140">
        <v>204</v>
      </c>
      <c r="H25" s="147">
        <v>1250</v>
      </c>
      <c r="I25" s="166">
        <v>1250</v>
      </c>
      <c r="J25" s="147">
        <v>1250</v>
      </c>
      <c r="K25" s="166"/>
      <c r="M25" s="167"/>
    </row>
    <row r="26" spans="1:13" ht="27" customHeight="1">
      <c r="A26" s="135">
        <v>7</v>
      </c>
      <c r="B26" s="137" t="s">
        <v>59</v>
      </c>
      <c r="C26" s="137"/>
      <c r="D26" s="137"/>
      <c r="E26" s="137"/>
      <c r="F26" s="130"/>
      <c r="G26" s="140"/>
      <c r="H26" s="131"/>
      <c r="I26" s="166"/>
      <c r="J26" s="131"/>
      <c r="K26" s="166"/>
      <c r="M26" s="167"/>
    </row>
    <row r="27" spans="1:13" ht="27" customHeight="1">
      <c r="A27" s="135">
        <v>8</v>
      </c>
      <c r="B27" s="137" t="s">
        <v>60</v>
      </c>
      <c r="C27" s="137"/>
      <c r="D27" s="137"/>
      <c r="E27" s="137"/>
      <c r="F27" s="148">
        <v>300</v>
      </c>
      <c r="G27" s="149">
        <v>300</v>
      </c>
      <c r="H27" s="131"/>
      <c r="I27" s="166"/>
      <c r="J27" s="131"/>
      <c r="K27" s="166"/>
      <c r="M27" s="167"/>
    </row>
    <row r="28" spans="1:13" ht="27" customHeight="1">
      <c r="A28" s="135">
        <v>9</v>
      </c>
      <c r="B28" s="141" t="s">
        <v>61</v>
      </c>
      <c r="C28" s="141"/>
      <c r="D28" s="141"/>
      <c r="E28" s="141"/>
      <c r="F28" s="130">
        <v>754</v>
      </c>
      <c r="G28" s="140">
        <v>754</v>
      </c>
      <c r="H28" s="131"/>
      <c r="I28" s="166"/>
      <c r="J28" s="131"/>
      <c r="K28" s="166"/>
      <c r="M28" s="167"/>
    </row>
    <row r="29" spans="1:11" ht="27" customHeight="1">
      <c r="A29" s="135">
        <v>10</v>
      </c>
      <c r="B29" s="137" t="s">
        <v>62</v>
      </c>
      <c r="C29" s="137"/>
      <c r="D29" s="137"/>
      <c r="E29" s="137"/>
      <c r="F29" s="130">
        <v>712.76</v>
      </c>
      <c r="G29" s="140">
        <v>712.76</v>
      </c>
      <c r="H29" s="147">
        <v>1323</v>
      </c>
      <c r="I29" s="166"/>
      <c r="J29" s="147">
        <v>1323</v>
      </c>
      <c r="K29" s="166"/>
    </row>
    <row r="30" spans="1:11" ht="27" customHeight="1">
      <c r="A30" s="135">
        <v>11</v>
      </c>
      <c r="B30" s="137" t="s">
        <v>63</v>
      </c>
      <c r="C30" s="137"/>
      <c r="D30" s="137"/>
      <c r="E30" s="137"/>
      <c r="F30" s="130"/>
      <c r="G30" s="140"/>
      <c r="H30" s="131"/>
      <c r="I30" s="166"/>
      <c r="J30" s="131"/>
      <c r="K30" s="166"/>
    </row>
    <row r="31" spans="1:11" ht="36.75" customHeight="1">
      <c r="A31" s="135">
        <v>12</v>
      </c>
      <c r="B31" s="137" t="s">
        <v>64</v>
      </c>
      <c r="C31" s="137"/>
      <c r="D31" s="137"/>
      <c r="E31" s="137"/>
      <c r="F31" s="130"/>
      <c r="G31" s="140"/>
      <c r="H31" s="131"/>
      <c r="I31" s="166"/>
      <c r="J31" s="131"/>
      <c r="K31" s="166"/>
    </row>
    <row r="32" spans="1:11" ht="27" customHeight="1">
      <c r="A32" s="135">
        <v>13</v>
      </c>
      <c r="B32" s="137" t="s">
        <v>65</v>
      </c>
      <c r="C32" s="137"/>
      <c r="D32" s="137"/>
      <c r="E32" s="137"/>
      <c r="F32" s="130"/>
      <c r="G32" s="140"/>
      <c r="H32" s="131"/>
      <c r="I32" s="166"/>
      <c r="J32" s="131"/>
      <c r="K32" s="166"/>
    </row>
    <row r="33" spans="1:11" ht="27" customHeight="1">
      <c r="A33" s="135">
        <v>14</v>
      </c>
      <c r="B33" s="137" t="s">
        <v>66</v>
      </c>
      <c r="C33" s="137"/>
      <c r="D33" s="137"/>
      <c r="E33" s="137"/>
      <c r="F33" s="130">
        <v>15</v>
      </c>
      <c r="G33" s="140">
        <v>15</v>
      </c>
      <c r="H33" s="131"/>
      <c r="I33" s="166"/>
      <c r="J33" s="131"/>
      <c r="K33" s="166"/>
    </row>
    <row r="34" spans="1:11" ht="27" customHeight="1">
      <c r="A34" s="132">
        <v>15</v>
      </c>
      <c r="B34" s="133" t="s">
        <v>67</v>
      </c>
      <c r="C34" s="133"/>
      <c r="D34" s="133"/>
      <c r="E34" s="133"/>
      <c r="F34" s="130"/>
      <c r="G34" s="140"/>
      <c r="H34" s="131"/>
      <c r="I34" s="166"/>
      <c r="J34" s="131"/>
      <c r="K34" s="166"/>
    </row>
    <row r="35" spans="1:11" ht="27" customHeight="1">
      <c r="A35" s="135">
        <v>16</v>
      </c>
      <c r="B35" s="137" t="s">
        <v>68</v>
      </c>
      <c r="C35" s="137"/>
      <c r="D35" s="137"/>
      <c r="E35" s="137"/>
      <c r="F35" s="130">
        <v>30</v>
      </c>
      <c r="G35" s="140">
        <v>30</v>
      </c>
      <c r="H35" s="131"/>
      <c r="I35" s="166"/>
      <c r="J35" s="131"/>
      <c r="K35" s="166"/>
    </row>
    <row r="36" spans="1:11" ht="24.75" customHeight="1">
      <c r="A36" s="135">
        <v>17</v>
      </c>
      <c r="B36" s="150" t="s">
        <v>69</v>
      </c>
      <c r="C36" s="150"/>
      <c r="D36" s="150"/>
      <c r="E36" s="150" t="s">
        <v>70</v>
      </c>
      <c r="F36" s="130">
        <f>SUM(F37:F55)</f>
        <v>4744</v>
      </c>
      <c r="G36" s="140"/>
      <c r="H36" s="131"/>
      <c r="I36" s="166"/>
      <c r="J36" s="131"/>
      <c r="K36" s="166"/>
    </row>
    <row r="37" spans="1:11" ht="27" customHeight="1">
      <c r="A37" s="135"/>
      <c r="B37" s="150"/>
      <c r="C37" s="150"/>
      <c r="D37" s="150"/>
      <c r="E37" s="151" t="s">
        <v>71</v>
      </c>
      <c r="F37" s="131"/>
      <c r="G37" s="140"/>
      <c r="H37" s="131"/>
      <c r="I37" s="166"/>
      <c r="J37" s="131"/>
      <c r="K37" s="166"/>
    </row>
    <row r="38" spans="1:11" ht="27" customHeight="1">
      <c r="A38" s="135"/>
      <c r="B38" s="150"/>
      <c r="C38" s="150"/>
      <c r="D38" s="150"/>
      <c r="E38" s="151" t="s">
        <v>72</v>
      </c>
      <c r="F38" s="131"/>
      <c r="G38" s="140"/>
      <c r="H38" s="131"/>
      <c r="I38" s="166"/>
      <c r="J38" s="131"/>
      <c r="K38" s="166"/>
    </row>
    <row r="39" spans="1:11" ht="27" customHeight="1">
      <c r="A39" s="135"/>
      <c r="B39" s="150"/>
      <c r="C39" s="150"/>
      <c r="D39" s="150"/>
      <c r="E39" s="152" t="s">
        <v>73</v>
      </c>
      <c r="F39" s="131"/>
      <c r="G39" s="140"/>
      <c r="H39" s="131"/>
      <c r="I39" s="166"/>
      <c r="J39" s="131"/>
      <c r="K39" s="166"/>
    </row>
    <row r="40" spans="1:11" ht="27" customHeight="1">
      <c r="A40" s="135"/>
      <c r="B40" s="150"/>
      <c r="C40" s="150"/>
      <c r="D40" s="150"/>
      <c r="E40" s="152" t="s">
        <v>74</v>
      </c>
      <c r="F40" s="131">
        <v>200</v>
      </c>
      <c r="G40" s="140"/>
      <c r="H40" s="131"/>
      <c r="I40" s="166"/>
      <c r="J40" s="131"/>
      <c r="K40" s="166"/>
    </row>
    <row r="41" spans="1:11" ht="27" customHeight="1">
      <c r="A41" s="135"/>
      <c r="B41" s="150"/>
      <c r="C41" s="150"/>
      <c r="D41" s="150"/>
      <c r="E41" s="152" t="s">
        <v>75</v>
      </c>
      <c r="F41" s="131"/>
      <c r="G41" s="140"/>
      <c r="H41" s="131"/>
      <c r="I41" s="166"/>
      <c r="J41" s="131"/>
      <c r="K41" s="166"/>
    </row>
    <row r="42" spans="1:11" ht="27" customHeight="1">
      <c r="A42" s="135"/>
      <c r="B42" s="150"/>
      <c r="C42" s="150"/>
      <c r="D42" s="150"/>
      <c r="E42" s="151" t="s">
        <v>76</v>
      </c>
      <c r="F42" s="131"/>
      <c r="G42" s="140"/>
      <c r="H42" s="131"/>
      <c r="I42" s="166"/>
      <c r="J42" s="131"/>
      <c r="K42" s="166"/>
    </row>
    <row r="43" spans="1:11" ht="27" customHeight="1">
      <c r="A43" s="135"/>
      <c r="B43" s="150"/>
      <c r="C43" s="150"/>
      <c r="D43" s="150"/>
      <c r="E43" s="151" t="s">
        <v>77</v>
      </c>
      <c r="F43" s="153">
        <v>2500</v>
      </c>
      <c r="G43" s="140"/>
      <c r="H43" s="131"/>
      <c r="I43" s="166"/>
      <c r="J43" s="131"/>
      <c r="K43" s="166"/>
    </row>
    <row r="44" spans="1:11" ht="27" customHeight="1">
      <c r="A44" s="135"/>
      <c r="B44" s="150"/>
      <c r="C44" s="150"/>
      <c r="D44" s="150"/>
      <c r="E44" s="151" t="s">
        <v>78</v>
      </c>
      <c r="F44" s="131"/>
      <c r="G44" s="140"/>
      <c r="H44" s="131"/>
      <c r="I44" s="166"/>
      <c r="J44" s="131"/>
      <c r="K44" s="166"/>
    </row>
    <row r="45" spans="1:11" ht="27" customHeight="1">
      <c r="A45" s="135"/>
      <c r="B45" s="150"/>
      <c r="C45" s="150"/>
      <c r="D45" s="150"/>
      <c r="E45" s="151" t="s">
        <v>79</v>
      </c>
      <c r="F45" s="131"/>
      <c r="G45" s="140"/>
      <c r="H45" s="131"/>
      <c r="I45" s="166"/>
      <c r="J45" s="131"/>
      <c r="K45" s="166"/>
    </row>
    <row r="46" spans="1:11" ht="34.5" customHeight="1">
      <c r="A46" s="135"/>
      <c r="B46" s="150"/>
      <c r="C46" s="150"/>
      <c r="D46" s="150"/>
      <c r="E46" s="151" t="s">
        <v>80</v>
      </c>
      <c r="F46" s="131"/>
      <c r="G46" s="140"/>
      <c r="H46" s="131"/>
      <c r="I46" s="166"/>
      <c r="J46" s="131"/>
      <c r="K46" s="166"/>
    </row>
    <row r="47" spans="1:11" ht="27" customHeight="1">
      <c r="A47" s="135"/>
      <c r="B47" s="150"/>
      <c r="C47" s="150"/>
      <c r="D47" s="150"/>
      <c r="E47" s="151" t="s">
        <v>81</v>
      </c>
      <c r="F47" s="131"/>
      <c r="G47" s="140"/>
      <c r="H47" s="131"/>
      <c r="I47" s="166"/>
      <c r="J47" s="131"/>
      <c r="K47" s="166"/>
    </row>
    <row r="48" spans="1:11" ht="27" customHeight="1">
      <c r="A48" s="135"/>
      <c r="B48" s="150"/>
      <c r="C48" s="150"/>
      <c r="D48" s="150"/>
      <c r="E48" s="151" t="s">
        <v>82</v>
      </c>
      <c r="F48" s="131"/>
      <c r="G48" s="140"/>
      <c r="H48" s="131"/>
      <c r="I48" s="166"/>
      <c r="J48" s="131"/>
      <c r="K48" s="166"/>
    </row>
    <row r="49" spans="1:11" ht="27" customHeight="1">
      <c r="A49" s="135"/>
      <c r="B49" s="150"/>
      <c r="C49" s="150"/>
      <c r="D49" s="150"/>
      <c r="E49" s="151" t="s">
        <v>83</v>
      </c>
      <c r="F49" s="153">
        <v>2044</v>
      </c>
      <c r="G49" s="140"/>
      <c r="H49" s="131"/>
      <c r="I49" s="166"/>
      <c r="J49" s="131"/>
      <c r="K49" s="166"/>
    </row>
    <row r="50" spans="1:11" ht="27" customHeight="1">
      <c r="A50" s="135"/>
      <c r="B50" s="150"/>
      <c r="C50" s="150"/>
      <c r="D50" s="150"/>
      <c r="E50" s="152" t="s">
        <v>84</v>
      </c>
      <c r="F50" s="131"/>
      <c r="G50" s="140"/>
      <c r="H50" s="131"/>
      <c r="I50" s="166"/>
      <c r="J50" s="131"/>
      <c r="K50" s="166"/>
    </row>
    <row r="51" spans="1:11" ht="27" customHeight="1">
      <c r="A51" s="135"/>
      <c r="B51" s="150"/>
      <c r="C51" s="150"/>
      <c r="D51" s="150"/>
      <c r="E51" s="152" t="s">
        <v>85</v>
      </c>
      <c r="F51" s="131"/>
      <c r="G51" s="140"/>
      <c r="H51" s="131"/>
      <c r="I51" s="166"/>
      <c r="J51" s="131"/>
      <c r="K51" s="166"/>
    </row>
    <row r="52" spans="1:11" ht="27" customHeight="1">
      <c r="A52" s="135"/>
      <c r="B52" s="150"/>
      <c r="C52" s="150"/>
      <c r="D52" s="150"/>
      <c r="E52" s="152" t="s">
        <v>86</v>
      </c>
      <c r="F52" s="131"/>
      <c r="G52" s="140"/>
      <c r="H52" s="131"/>
      <c r="I52" s="166"/>
      <c r="J52" s="131"/>
      <c r="K52" s="166"/>
    </row>
    <row r="53" spans="1:11" ht="27" customHeight="1">
      <c r="A53" s="135"/>
      <c r="B53" s="150"/>
      <c r="C53" s="150"/>
      <c r="D53" s="150"/>
      <c r="E53" s="152" t="s">
        <v>87</v>
      </c>
      <c r="F53" s="131"/>
      <c r="G53" s="140"/>
      <c r="H53" s="131"/>
      <c r="I53" s="166"/>
      <c r="J53" s="131"/>
      <c r="K53" s="166"/>
    </row>
    <row r="54" spans="1:11" ht="27" customHeight="1">
      <c r="A54" s="135"/>
      <c r="B54" s="150"/>
      <c r="C54" s="150"/>
      <c r="D54" s="150"/>
      <c r="E54" s="152" t="s">
        <v>88</v>
      </c>
      <c r="F54" s="131"/>
      <c r="G54" s="140"/>
      <c r="H54" s="131"/>
      <c r="I54" s="166"/>
      <c r="J54" s="131"/>
      <c r="K54" s="166"/>
    </row>
    <row r="55" spans="1:11" ht="27" customHeight="1">
      <c r="A55" s="135"/>
      <c r="B55" s="150"/>
      <c r="C55" s="150"/>
      <c r="D55" s="150"/>
      <c r="E55" s="152" t="s">
        <v>89</v>
      </c>
      <c r="F55" s="131"/>
      <c r="G55" s="140"/>
      <c r="H55" s="131"/>
      <c r="I55" s="166"/>
      <c r="J55" s="131"/>
      <c r="K55" s="166"/>
    </row>
    <row r="56" spans="1:11" ht="27" customHeight="1">
      <c r="A56" s="128" t="s">
        <v>90</v>
      </c>
      <c r="B56" s="128" t="s">
        <v>91</v>
      </c>
      <c r="C56" s="128"/>
      <c r="D56" s="128"/>
      <c r="E56" s="128"/>
      <c r="F56" s="127">
        <f aca="true" t="shared" si="1" ref="F56:H56">SUM(F57:F61)</f>
        <v>1547.85</v>
      </c>
      <c r="G56" s="140">
        <f t="shared" si="1"/>
        <v>1547.85</v>
      </c>
      <c r="H56" s="131">
        <f t="shared" si="1"/>
        <v>38</v>
      </c>
      <c r="I56" s="166">
        <f>I57+I60</f>
        <v>552</v>
      </c>
      <c r="J56" s="131">
        <f>SUM(J57:J61)</f>
        <v>38</v>
      </c>
      <c r="K56" s="166">
        <f>K57+K60</f>
        <v>552</v>
      </c>
    </row>
    <row r="57" spans="1:11" ht="27" customHeight="1">
      <c r="A57" s="128">
        <v>1</v>
      </c>
      <c r="B57" s="154" t="s">
        <v>92</v>
      </c>
      <c r="C57" s="155"/>
      <c r="D57" s="155"/>
      <c r="E57" s="156"/>
      <c r="F57" s="131">
        <v>931</v>
      </c>
      <c r="G57" s="140">
        <v>931</v>
      </c>
      <c r="H57" s="131"/>
      <c r="I57" s="166">
        <v>514</v>
      </c>
      <c r="J57" s="131"/>
      <c r="K57" s="166">
        <v>514</v>
      </c>
    </row>
    <row r="58" spans="1:10" ht="27" customHeight="1">
      <c r="A58" s="128">
        <v>2</v>
      </c>
      <c r="B58" s="154" t="s">
        <v>93</v>
      </c>
      <c r="C58" s="155"/>
      <c r="D58" s="155"/>
      <c r="E58" s="156"/>
      <c r="F58" s="157"/>
      <c r="G58" s="158"/>
      <c r="H58" s="131"/>
      <c r="J58" s="131"/>
    </row>
    <row r="59" spans="1:11" ht="27" customHeight="1">
      <c r="A59" s="128">
        <v>3</v>
      </c>
      <c r="B59" s="154" t="s">
        <v>94</v>
      </c>
      <c r="C59" s="155"/>
      <c r="D59" s="155"/>
      <c r="E59" s="156"/>
      <c r="F59" s="147"/>
      <c r="G59" s="159"/>
      <c r="H59" s="131"/>
      <c r="I59" s="169"/>
      <c r="J59" s="131"/>
      <c r="K59" s="169"/>
    </row>
    <row r="60" spans="1:11" ht="27" customHeight="1">
      <c r="A60" s="128">
        <v>4</v>
      </c>
      <c r="B60" s="154" t="s">
        <v>95</v>
      </c>
      <c r="C60" s="155"/>
      <c r="D60" s="155"/>
      <c r="E60" s="156"/>
      <c r="F60" s="157">
        <v>616.85</v>
      </c>
      <c r="G60" s="158">
        <v>616.85</v>
      </c>
      <c r="H60" s="131">
        <v>38</v>
      </c>
      <c r="I60" s="166">
        <v>38</v>
      </c>
      <c r="J60" s="131">
        <v>38</v>
      </c>
      <c r="K60" s="166">
        <v>38</v>
      </c>
    </row>
    <row r="61" spans="1:11" ht="27" customHeight="1">
      <c r="A61" s="128">
        <v>5</v>
      </c>
      <c r="B61" s="154" t="s">
        <v>96</v>
      </c>
      <c r="C61" s="155"/>
      <c r="D61" s="155"/>
      <c r="E61" s="156"/>
      <c r="F61" s="140"/>
      <c r="G61" s="140"/>
      <c r="H61" s="131"/>
      <c r="I61" s="169"/>
      <c r="J61" s="131"/>
      <c r="K61" s="169"/>
    </row>
    <row r="62" spans="1:11" ht="27" customHeight="1">
      <c r="A62" s="128">
        <v>6</v>
      </c>
      <c r="B62" s="154" t="s">
        <v>97</v>
      </c>
      <c r="C62" s="155"/>
      <c r="D62" s="155"/>
      <c r="E62" s="156"/>
      <c r="H62" s="131"/>
      <c r="I62" s="169"/>
      <c r="J62" s="131"/>
      <c r="K62" s="169"/>
    </row>
    <row r="63" spans="1:11" ht="24">
      <c r="A63" s="160" t="s">
        <v>98</v>
      </c>
      <c r="B63" s="161" t="s">
        <v>99</v>
      </c>
      <c r="C63" s="162"/>
      <c r="D63" s="162"/>
      <c r="E63" s="163"/>
      <c r="F63" s="147">
        <v>296</v>
      </c>
      <c r="G63" s="159">
        <v>296</v>
      </c>
      <c r="H63" s="147"/>
      <c r="I63" s="169"/>
      <c r="J63" s="147"/>
      <c r="K63" s="169"/>
    </row>
    <row r="64" spans="1:11" ht="27" customHeight="1">
      <c r="A64" s="164">
        <v>1</v>
      </c>
      <c r="B64" s="161" t="s">
        <v>100</v>
      </c>
      <c r="C64" s="162"/>
      <c r="D64" s="162"/>
      <c r="E64" s="163"/>
      <c r="F64" s="147">
        <v>296</v>
      </c>
      <c r="G64" s="159">
        <v>296</v>
      </c>
      <c r="H64" s="165"/>
      <c r="I64" s="165"/>
      <c r="J64" s="165"/>
      <c r="K64" s="165"/>
    </row>
    <row r="65" spans="1:11" ht="27" customHeight="1">
      <c r="A65" s="164">
        <v>2</v>
      </c>
      <c r="B65" s="161" t="s">
        <v>100</v>
      </c>
      <c r="C65" s="162"/>
      <c r="D65" s="162"/>
      <c r="E65" s="163"/>
      <c r="F65" s="165"/>
      <c r="G65" s="165"/>
      <c r="H65" s="165"/>
      <c r="I65" s="165"/>
      <c r="J65" s="165"/>
      <c r="K65" s="165"/>
    </row>
    <row r="66" spans="1:11" ht="24.75" customHeight="1">
      <c r="A66" s="164">
        <v>3</v>
      </c>
      <c r="B66" s="170" t="s">
        <v>101</v>
      </c>
      <c r="C66" s="171"/>
      <c r="D66" s="171"/>
      <c r="E66" s="172"/>
      <c r="F66" s="165"/>
      <c r="G66" s="165"/>
      <c r="H66" s="165">
        <f aca="true" t="shared" si="2" ref="F66:K66">SUM(H67:H69)</f>
        <v>0</v>
      </c>
      <c r="I66" s="165">
        <f t="shared" si="2"/>
        <v>0</v>
      </c>
      <c r="J66" s="165">
        <f t="shared" si="2"/>
        <v>0</v>
      </c>
      <c r="K66" s="165">
        <f t="shared" si="2"/>
        <v>0</v>
      </c>
    </row>
    <row r="67" spans="1:11" ht="27" customHeight="1">
      <c r="A67" s="160" t="s">
        <v>102</v>
      </c>
      <c r="B67" s="161" t="s">
        <v>103</v>
      </c>
      <c r="C67" s="162"/>
      <c r="D67" s="162"/>
      <c r="E67" s="163"/>
      <c r="F67" s="165">
        <f>SUM(F68:F70)</f>
        <v>1267.64</v>
      </c>
      <c r="G67" s="165">
        <f>SUM(G68:G70)</f>
        <v>1267.64</v>
      </c>
      <c r="H67" s="165"/>
      <c r="I67" s="165"/>
      <c r="J67" s="165"/>
      <c r="K67" s="165"/>
    </row>
    <row r="68" spans="1:11" ht="27" customHeight="1">
      <c r="A68" s="164">
        <v>1</v>
      </c>
      <c r="B68" s="161" t="s">
        <v>100</v>
      </c>
      <c r="C68" s="162"/>
      <c r="D68" s="162"/>
      <c r="E68" s="163"/>
      <c r="F68" s="140"/>
      <c r="G68" s="140"/>
      <c r="H68" s="165"/>
      <c r="I68" s="165"/>
      <c r="J68" s="165"/>
      <c r="K68" s="165"/>
    </row>
    <row r="69" spans="1:11" ht="24.75" customHeight="1">
      <c r="A69" s="164">
        <v>2</v>
      </c>
      <c r="B69" s="161" t="s">
        <v>100</v>
      </c>
      <c r="C69" s="162"/>
      <c r="D69" s="162"/>
      <c r="E69" s="163"/>
      <c r="F69" s="140"/>
      <c r="G69" s="140"/>
      <c r="H69" s="173"/>
      <c r="I69" s="173"/>
      <c r="J69" s="173"/>
      <c r="K69" s="173"/>
    </row>
    <row r="70" spans="1:11" s="111" customFormat="1" ht="39" customHeight="1">
      <c r="A70" s="174">
        <v>3</v>
      </c>
      <c r="B70" s="170" t="s">
        <v>101</v>
      </c>
      <c r="C70" s="171"/>
      <c r="D70" s="171"/>
      <c r="E70" s="172"/>
      <c r="F70" s="173">
        <v>1267.64</v>
      </c>
      <c r="G70" s="173">
        <v>1267.64</v>
      </c>
      <c r="H70" s="175"/>
      <c r="I70" s="175"/>
      <c r="J70" s="175"/>
      <c r="K70" s="178"/>
    </row>
    <row r="71" spans="1:11" s="111" customFormat="1" ht="34.5" customHeight="1">
      <c r="A71" s="176" t="s">
        <v>104</v>
      </c>
      <c r="B71" s="176"/>
      <c r="C71" s="176"/>
      <c r="D71" s="176"/>
      <c r="E71" s="176"/>
      <c r="F71" s="176"/>
      <c r="G71" s="176"/>
      <c r="H71" s="176"/>
      <c r="I71" s="176"/>
      <c r="J71" s="176"/>
      <c r="K71" s="176"/>
    </row>
    <row r="72" spans="1:11" s="111" customFormat="1" ht="14.25">
      <c r="A72" s="177" t="s">
        <v>105</v>
      </c>
      <c r="B72" s="177"/>
      <c r="C72" s="177"/>
      <c r="D72" s="177"/>
      <c r="E72" s="177"/>
      <c r="F72" s="177"/>
      <c r="G72" s="177"/>
      <c r="H72" s="177"/>
      <c r="I72" s="177"/>
      <c r="J72" s="177"/>
      <c r="K72" s="177"/>
    </row>
    <row r="73" s="111" customFormat="1" ht="14.25"/>
    <row r="74" s="111" customFormat="1" ht="14.25"/>
    <row r="75" s="111" customFormat="1" ht="14.25"/>
    <row r="76" s="111" customFormat="1" ht="14.25"/>
    <row r="77" s="111" customFormat="1" ht="14.25"/>
    <row r="78" s="111" customFormat="1" ht="14.25"/>
    <row r="79" s="111" customFormat="1" ht="14.25"/>
    <row r="80" s="111" customFormat="1" ht="14.25"/>
    <row r="81" s="111" customFormat="1" ht="14.25"/>
    <row r="82" s="111" customFormat="1" ht="14.25"/>
    <row r="83" s="111" customFormat="1" ht="14.25"/>
    <row r="84" s="111" customFormat="1" ht="14.25"/>
    <row r="85" s="111" customFormat="1" ht="14.25"/>
    <row r="86" s="111" customFormat="1" ht="14.25"/>
    <row r="87" s="111" customFormat="1" ht="14.25"/>
    <row r="88" s="111" customFormat="1" ht="14.25"/>
    <row r="89" s="111" customFormat="1" ht="14.25"/>
    <row r="90" s="111" customFormat="1" ht="14.25"/>
    <row r="91" s="111" customFormat="1" ht="14.25"/>
    <row r="92" s="111" customFormat="1" ht="14.25"/>
    <row r="93" s="111" customFormat="1" ht="14.25"/>
    <row r="94" s="111" customFormat="1" ht="14.25"/>
    <row r="95" s="111" customFormat="1" ht="14.25"/>
    <row r="96" s="111" customFormat="1" ht="14.25"/>
    <row r="97" s="111" customFormat="1" ht="14.25"/>
    <row r="98" s="111" customFormat="1" ht="14.25"/>
    <row r="99" s="111" customFormat="1" ht="14.25"/>
    <row r="100" s="111" customFormat="1" ht="14.25"/>
    <row r="101" s="111" customFormat="1" ht="14.25"/>
    <row r="102" s="111" customFormat="1" ht="14.25"/>
    <row r="103" s="111" customFormat="1" ht="14.25"/>
    <row r="104" s="111" customFormat="1" ht="14.25"/>
    <row r="105" s="111" customFormat="1" ht="14.25"/>
    <row r="106" s="111" customFormat="1" ht="14.25"/>
    <row r="107" s="111" customFormat="1" ht="14.25"/>
    <row r="108" s="111" customFormat="1" ht="14.25"/>
    <row r="109" s="111" customFormat="1" ht="14.25"/>
    <row r="110" s="111" customFormat="1" ht="14.25"/>
    <row r="111" s="111" customFormat="1" ht="14.25"/>
    <row r="112" s="111" customFormat="1" ht="14.25"/>
    <row r="113" s="111" customFormat="1" ht="14.25"/>
    <row r="114" s="111" customFormat="1" ht="14.25"/>
    <row r="115" s="111" customFormat="1" ht="14.25"/>
    <row r="116" s="111" customFormat="1" ht="14.25"/>
    <row r="117" s="111" customFormat="1" ht="14.25"/>
    <row r="118" s="111" customFormat="1" ht="14.25"/>
    <row r="119" s="111" customFormat="1" ht="14.25"/>
    <row r="120" s="111" customFormat="1" ht="14.25"/>
    <row r="121" s="111" customFormat="1" ht="14.25"/>
    <row r="122" s="111" customFormat="1" ht="14.25"/>
    <row r="123" s="111" customFormat="1" ht="14.25"/>
    <row r="124" s="111" customFormat="1" ht="14.25"/>
    <row r="125" s="111" customFormat="1" ht="14.25"/>
    <row r="126" s="111" customFormat="1" ht="14.25"/>
    <row r="127" s="111" customFormat="1" ht="14.25"/>
    <row r="128" s="111" customFormat="1" ht="14.25"/>
    <row r="129" s="111" customFormat="1" ht="14.25"/>
    <row r="130" s="111" customFormat="1" ht="14.25"/>
    <row r="131" s="111" customFormat="1" ht="14.25"/>
    <row r="132" s="111" customFormat="1" ht="14.25"/>
    <row r="133" s="111" customFormat="1" ht="14.25"/>
    <row r="134" s="111" customFormat="1" ht="14.25"/>
    <row r="135" s="111" customFormat="1" ht="14.25"/>
    <row r="136" s="111" customFormat="1" ht="14.25"/>
    <row r="137" s="111" customFormat="1" ht="14.25"/>
    <row r="138" s="111" customFormat="1" ht="14.25"/>
    <row r="139" s="111" customFormat="1" ht="14.25"/>
    <row r="140" s="111" customFormat="1" ht="14.25"/>
    <row r="141" s="111" customFormat="1" ht="14.25"/>
    <row r="142" s="111" customFormat="1" ht="14.25"/>
    <row r="143" s="111" customFormat="1" ht="14.25"/>
    <row r="144" s="111" customFormat="1" ht="14.25"/>
    <row r="145" s="111" customFormat="1" ht="14.25"/>
    <row r="146" s="111" customFormat="1" ht="14.25"/>
    <row r="147" s="111" customFormat="1" ht="14.25"/>
    <row r="148" s="111" customFormat="1" ht="14.25"/>
    <row r="149" s="111" customFormat="1" ht="14.25"/>
    <row r="150" s="111" customFormat="1" ht="14.25"/>
    <row r="151" s="111" customFormat="1" ht="14.25"/>
    <row r="152" s="111" customFormat="1" ht="14.25"/>
    <row r="153" s="111" customFormat="1" ht="14.25"/>
    <row r="154" s="111" customFormat="1" ht="14.25"/>
    <row r="155" s="111" customFormat="1" ht="14.25"/>
    <row r="156" s="111" customFormat="1" ht="14.25"/>
    <row r="157" s="111" customFormat="1" ht="14.25"/>
    <row r="158" s="111" customFormat="1" ht="14.25"/>
    <row r="159" s="111" customFormat="1" ht="14.25"/>
    <row r="160" s="111" customFormat="1" ht="14.25"/>
    <row r="161" s="111" customFormat="1" ht="14.25"/>
    <row r="162" s="111" customFormat="1" ht="14.25"/>
    <row r="163" s="111" customFormat="1" ht="14.25"/>
    <row r="164" s="111" customFormat="1" ht="14.25"/>
    <row r="165" s="111" customFormat="1" ht="14.25"/>
    <row r="166" s="111" customFormat="1" ht="14.25"/>
    <row r="167" s="111" customFormat="1" ht="14.25"/>
    <row r="168" s="111" customFormat="1" ht="14.25"/>
    <row r="169" s="111" customFormat="1" ht="14.25"/>
    <row r="170" s="111" customFormat="1" ht="14.25"/>
    <row r="171" s="111" customFormat="1" ht="14.25"/>
    <row r="172" s="111" customFormat="1" ht="14.25"/>
    <row r="173" s="111" customFormat="1" ht="14.25"/>
    <row r="174" s="111" customFormat="1" ht="14.25"/>
    <row r="175" s="111" customFormat="1" ht="14.25"/>
    <row r="176" s="111" customFormat="1" ht="14.25"/>
    <row r="177" s="111" customFormat="1" ht="14.25"/>
    <row r="178" s="111" customFormat="1" ht="14.25"/>
    <row r="179" s="111" customFormat="1" ht="14.25"/>
    <row r="180" s="111" customFormat="1" ht="14.25"/>
    <row r="181" s="111" customFormat="1" ht="14.25"/>
    <row r="182" s="111" customFormat="1" ht="14.25"/>
    <row r="183" s="111" customFormat="1" ht="14.25"/>
    <row r="184" s="111" customFormat="1" ht="14.25"/>
    <row r="185" s="111" customFormat="1" ht="14.25"/>
    <row r="186" s="111" customFormat="1" ht="14.25"/>
    <row r="187" s="111" customFormat="1" ht="14.25"/>
    <row r="188" s="111" customFormat="1" ht="14.25"/>
    <row r="189" s="111" customFormat="1" ht="14.25"/>
    <row r="190" s="111" customFormat="1" ht="14.25"/>
    <row r="191" s="111" customFormat="1" ht="14.25"/>
    <row r="192" s="111" customFormat="1" ht="14.25"/>
    <row r="193" s="111" customFormat="1" ht="14.25"/>
    <row r="194" s="111" customFormat="1" ht="14.25"/>
    <row r="195" s="111" customFormat="1" ht="14.25"/>
    <row r="196" s="111" customFormat="1" ht="14.25"/>
    <row r="197" s="111" customFormat="1" ht="14.25"/>
    <row r="198" s="111" customFormat="1" ht="14.25"/>
    <row r="199" s="111" customFormat="1" ht="14.25"/>
    <row r="200" s="111" customFormat="1" ht="14.25"/>
    <row r="201" s="111" customFormat="1" ht="14.25"/>
    <row r="202" s="111" customFormat="1" ht="14.25"/>
    <row r="203" s="111" customFormat="1" ht="14.25"/>
    <row r="204" s="111" customFormat="1" ht="14.25"/>
    <row r="205" s="111" customFormat="1" ht="14.25"/>
    <row r="206" s="111" customFormat="1" ht="14.25"/>
    <row r="207" s="111" customFormat="1" ht="14.25"/>
    <row r="208" s="111" customFormat="1" ht="14.25"/>
    <row r="209" s="111" customFormat="1" ht="14.25"/>
    <row r="210" s="111" customFormat="1" ht="14.25"/>
    <row r="211" s="111" customFormat="1" ht="14.25"/>
    <row r="212" s="111" customFormat="1" ht="14.25"/>
    <row r="213" s="111" customFormat="1" ht="14.25"/>
    <row r="214" s="111" customFormat="1" ht="14.25"/>
    <row r="215" s="111" customFormat="1" ht="14.25"/>
    <row r="216" s="111" customFormat="1" ht="14.25"/>
    <row r="217" s="111" customFormat="1" ht="14.25"/>
    <row r="218" s="111" customFormat="1" ht="14.25"/>
    <row r="219" s="111" customFormat="1" ht="14.25"/>
    <row r="220" s="111" customFormat="1" ht="14.25"/>
    <row r="221" s="111" customFormat="1" ht="14.25"/>
    <row r="222" s="111" customFormat="1" ht="14.25"/>
    <row r="223" s="111" customFormat="1" ht="14.25"/>
    <row r="224" s="111" customFormat="1" ht="14.25"/>
    <row r="225" s="111" customFormat="1" ht="14.25"/>
    <row r="226" s="111" customFormat="1" ht="14.25"/>
    <row r="227" s="111" customFormat="1" ht="14.25"/>
    <row r="228" s="111" customFormat="1" ht="14.25"/>
    <row r="229" s="111" customFormat="1" ht="14.25"/>
    <row r="230" s="111" customFormat="1" ht="14.25"/>
    <row r="231" s="111" customFormat="1" ht="14.25"/>
    <row r="232" s="111" customFormat="1" ht="14.25"/>
    <row r="233" s="111" customFormat="1" ht="14.25"/>
    <row r="234" s="111" customFormat="1" ht="14.25"/>
    <row r="235" s="111" customFormat="1" ht="14.25"/>
    <row r="236" s="111" customFormat="1" ht="14.25"/>
    <row r="237" s="111" customFormat="1" ht="14.25"/>
    <row r="238" s="111" customFormat="1" ht="14.25"/>
    <row r="239" s="111" customFormat="1" ht="14.25"/>
    <row r="240" s="111" customFormat="1" ht="14.25"/>
    <row r="241" s="111" customFormat="1" ht="14.25"/>
    <row r="242" s="111" customFormat="1" ht="14.25"/>
    <row r="243" s="111" customFormat="1" ht="14.25"/>
    <row r="244" s="111" customFormat="1" ht="14.25"/>
    <row r="245" s="111" customFormat="1" ht="14.25"/>
    <row r="246" s="111" customFormat="1" ht="14.25"/>
    <row r="247" s="111" customFormat="1" ht="14.25"/>
    <row r="248" s="111" customFormat="1" ht="14.25"/>
    <row r="249" s="111" customFormat="1" ht="14.25"/>
    <row r="250" s="111" customFormat="1" ht="14.25"/>
    <row r="251" s="111" customFormat="1" ht="14.25"/>
    <row r="252" s="111" customFormat="1" ht="14.25"/>
    <row r="253" s="111" customFormat="1" ht="14.25"/>
    <row r="254" s="111" customFormat="1" ht="14.25"/>
    <row r="255" s="111" customFormat="1" ht="14.25"/>
    <row r="256" s="111" customFormat="1" ht="14.25"/>
    <row r="257" s="111" customFormat="1" ht="14.25"/>
    <row r="258" s="111" customFormat="1" ht="14.25"/>
    <row r="259" s="111" customFormat="1" ht="14.25"/>
    <row r="260" s="111" customFormat="1" ht="14.25"/>
    <row r="261" s="111" customFormat="1" ht="14.25"/>
    <row r="262" s="111" customFormat="1" ht="14.25"/>
    <row r="263" s="111" customFormat="1" ht="14.25"/>
    <row r="264" s="111" customFormat="1" ht="14.25"/>
    <row r="265" s="111" customFormat="1" ht="14.25"/>
    <row r="266" s="111" customFormat="1" ht="14.25"/>
    <row r="267" s="111" customFormat="1" ht="14.25"/>
    <row r="268" s="111" customFormat="1" ht="14.25"/>
    <row r="269" s="111" customFormat="1" ht="14.25"/>
    <row r="270" s="111" customFormat="1" ht="14.25"/>
    <row r="271" s="111" customFormat="1" ht="14.25"/>
    <row r="272" s="111" customFormat="1" ht="14.25"/>
    <row r="273" s="111" customFormat="1" ht="14.25"/>
    <row r="274" s="111" customFormat="1" ht="14.25"/>
    <row r="275" s="111" customFormat="1" ht="14.25"/>
    <row r="276" s="111" customFormat="1" ht="14.25"/>
    <row r="277" s="111" customFormat="1" ht="14.25"/>
    <row r="278" s="111" customFormat="1" ht="14.25"/>
    <row r="279" s="111" customFormat="1" ht="14.25"/>
    <row r="280" s="111" customFormat="1" ht="14.25"/>
    <row r="281" s="111" customFormat="1" ht="14.25"/>
    <row r="282" s="111" customFormat="1" ht="14.25"/>
    <row r="283" s="111" customFormat="1" ht="14.25"/>
    <row r="284" s="111" customFormat="1" ht="14.25"/>
    <row r="285" s="111" customFormat="1" ht="14.25"/>
    <row r="286" s="111" customFormat="1" ht="14.25"/>
    <row r="287" s="111" customFormat="1" ht="14.25"/>
    <row r="288" s="111" customFormat="1" ht="14.25"/>
    <row r="289" s="111" customFormat="1" ht="14.25"/>
    <row r="290" s="111" customFormat="1" ht="14.25"/>
    <row r="291" s="111" customFormat="1" ht="14.25"/>
    <row r="292" s="111" customFormat="1" ht="14.25"/>
    <row r="293" s="111" customFormat="1" ht="14.25"/>
    <row r="294" s="111" customFormat="1" ht="14.25"/>
    <row r="295" s="111" customFormat="1" ht="14.25"/>
    <row r="296" s="111" customFormat="1" ht="14.25"/>
    <row r="297" s="111" customFormat="1" ht="14.25"/>
    <row r="298" s="111" customFormat="1" ht="14.25"/>
    <row r="299" s="111" customFormat="1" ht="14.25"/>
    <row r="300" s="111" customFormat="1" ht="14.25"/>
    <row r="301" s="111" customFormat="1" ht="14.25"/>
    <row r="302" s="111" customFormat="1" ht="14.25"/>
    <row r="303" s="111" customFormat="1" ht="14.25"/>
    <row r="304" s="111" customFormat="1" ht="14.25"/>
    <row r="305" s="111" customFormat="1" ht="14.25"/>
    <row r="306" s="111" customFormat="1" ht="14.25"/>
    <row r="307" s="111" customFormat="1" ht="14.25"/>
    <row r="308" s="111" customFormat="1" ht="14.25"/>
    <row r="309" s="111" customFormat="1" ht="14.25"/>
    <row r="310" s="111" customFormat="1" ht="14.25"/>
    <row r="311" s="111" customFormat="1" ht="14.25"/>
    <row r="312" s="111" customFormat="1" ht="14.25"/>
    <row r="313" s="111" customFormat="1" ht="14.25"/>
    <row r="314" s="111" customFormat="1" ht="14.25"/>
    <row r="315" s="111" customFormat="1" ht="14.25"/>
    <row r="316" s="111" customFormat="1" ht="14.25"/>
    <row r="317" s="111" customFormat="1" ht="14.25"/>
    <row r="318" s="111" customFormat="1" ht="14.25"/>
    <row r="319" s="111" customFormat="1" ht="14.25"/>
    <row r="320" s="111" customFormat="1" ht="14.25"/>
    <row r="321" s="111" customFormat="1" ht="14.25"/>
    <row r="322" s="111" customFormat="1" ht="14.25"/>
    <row r="323" s="111" customFormat="1" ht="14.25"/>
    <row r="324" s="111" customFormat="1" ht="14.25"/>
    <row r="325" s="111" customFormat="1" ht="14.25"/>
    <row r="326" s="111" customFormat="1" ht="14.25"/>
    <row r="327" s="111" customFormat="1" ht="14.25"/>
    <row r="328" s="111" customFormat="1" ht="14.25"/>
    <row r="329" s="111" customFormat="1" ht="14.25"/>
    <row r="330" s="111" customFormat="1" ht="14.25"/>
    <row r="331" s="111" customFormat="1" ht="14.25"/>
    <row r="332" s="111" customFormat="1" ht="14.25"/>
    <row r="333" s="111" customFormat="1" ht="14.25"/>
    <row r="334" s="111" customFormat="1" ht="14.25"/>
    <row r="335" s="111" customFormat="1" ht="14.25"/>
    <row r="336" s="111" customFormat="1" ht="14.25"/>
    <row r="337" s="111" customFormat="1" ht="14.25"/>
    <row r="338" s="111" customFormat="1" ht="14.25"/>
    <row r="339" s="111" customFormat="1" ht="14.25"/>
    <row r="340" s="111" customFormat="1" ht="14.25"/>
    <row r="341" s="111" customFormat="1" ht="14.25"/>
    <row r="342" s="111" customFormat="1" ht="14.25"/>
    <row r="343" s="111" customFormat="1" ht="14.25"/>
    <row r="344" s="111" customFormat="1" ht="14.25"/>
    <row r="345" s="111" customFormat="1" ht="14.25"/>
    <row r="346" s="111" customFormat="1" ht="14.25"/>
    <row r="347" s="111" customFormat="1" ht="14.25"/>
    <row r="348" s="111" customFormat="1" ht="14.25"/>
    <row r="349" s="111" customFormat="1" ht="14.25"/>
    <row r="350" s="111" customFormat="1" ht="14.25"/>
    <row r="351" s="111" customFormat="1" ht="14.25"/>
    <row r="352" s="111" customFormat="1" ht="14.25"/>
    <row r="353" s="111" customFormat="1" ht="14.25"/>
    <row r="354" s="111" customFormat="1" ht="14.25"/>
    <row r="355" s="111" customFormat="1" ht="14.25"/>
    <row r="356" s="111" customFormat="1" ht="14.25"/>
    <row r="357" s="111" customFormat="1" ht="14.25"/>
    <row r="358" s="111" customFormat="1" ht="14.25"/>
    <row r="359" s="111" customFormat="1" ht="14.25"/>
    <row r="360" s="111" customFormat="1" ht="14.25"/>
    <row r="361" s="111" customFormat="1" ht="14.25"/>
    <row r="362" s="111" customFormat="1" ht="14.25"/>
    <row r="363" s="111" customFormat="1" ht="14.25"/>
    <row r="364" s="111" customFormat="1" ht="14.25"/>
    <row r="365" s="111" customFormat="1" ht="14.25"/>
    <row r="366" s="111" customFormat="1" ht="14.25"/>
    <row r="367" s="111" customFormat="1" ht="14.25"/>
    <row r="368" s="111" customFormat="1" ht="14.25"/>
    <row r="369" s="111" customFormat="1" ht="14.25"/>
    <row r="370" s="111" customFormat="1" ht="14.25"/>
    <row r="371" s="111" customFormat="1" ht="14.25"/>
    <row r="372" s="111" customFormat="1" ht="14.25"/>
    <row r="373" s="111" customFormat="1" ht="14.25"/>
    <row r="374" s="111" customFormat="1" ht="14.25"/>
    <row r="375" s="111" customFormat="1" ht="14.25"/>
    <row r="376" s="111" customFormat="1" ht="14.25"/>
    <row r="377" s="111" customFormat="1" ht="14.25"/>
    <row r="378" s="111" customFormat="1" ht="14.25"/>
    <row r="379" s="111" customFormat="1" ht="14.25"/>
    <row r="380" s="111" customFormat="1" ht="14.25"/>
    <row r="381" s="111" customFormat="1" ht="14.25"/>
    <row r="382" s="111" customFormat="1" ht="14.25"/>
    <row r="383" s="111" customFormat="1" ht="14.25"/>
    <row r="384" s="111" customFormat="1" ht="14.25"/>
    <row r="385" s="111" customFormat="1" ht="14.25"/>
    <row r="386" s="111" customFormat="1" ht="14.25"/>
    <row r="387" s="111" customFormat="1" ht="14.25"/>
    <row r="388" s="111" customFormat="1" ht="14.25"/>
    <row r="389" s="111" customFormat="1" ht="14.25"/>
    <row r="390" s="111" customFormat="1" ht="14.25"/>
    <row r="391" s="111" customFormat="1" ht="14.25"/>
    <row r="392" s="111" customFormat="1" ht="14.25"/>
    <row r="393" s="111" customFormat="1" ht="14.25"/>
    <row r="394" s="111" customFormat="1" ht="14.25"/>
    <row r="395" s="111" customFormat="1" ht="14.25"/>
    <row r="396" s="111" customFormat="1" ht="14.25"/>
    <row r="397" s="111" customFormat="1" ht="14.25"/>
    <row r="398" s="111" customFormat="1" ht="14.25"/>
    <row r="399" s="111" customFormat="1" ht="14.25"/>
    <row r="400" s="111" customFormat="1" ht="14.25"/>
    <row r="401" s="111" customFormat="1" ht="14.25"/>
    <row r="402" s="111" customFormat="1" ht="14.25"/>
    <row r="403" s="111" customFormat="1" ht="14.25"/>
    <row r="404" s="111" customFormat="1" ht="14.25"/>
    <row r="405" s="111" customFormat="1" ht="14.25"/>
    <row r="406" s="111" customFormat="1" ht="14.25"/>
    <row r="407" s="111" customFormat="1" ht="14.25"/>
    <row r="408" s="111" customFormat="1" ht="14.25"/>
    <row r="409" s="111" customFormat="1" ht="14.25"/>
    <row r="410" s="111" customFormat="1" ht="14.25"/>
    <row r="411" s="111" customFormat="1" ht="14.25"/>
    <row r="412" s="111" customFormat="1" ht="14.25"/>
    <row r="413" s="111" customFormat="1" ht="14.25"/>
    <row r="414" s="111" customFormat="1" ht="14.25"/>
    <row r="415" s="111" customFormat="1" ht="14.25"/>
    <row r="416" s="111" customFormat="1" ht="14.25"/>
    <row r="417" s="111" customFormat="1" ht="14.25"/>
    <row r="418" s="111" customFormat="1" ht="14.25"/>
    <row r="419" s="111" customFormat="1" ht="14.25"/>
    <row r="420" s="111" customFormat="1" ht="14.25"/>
    <row r="421" s="111" customFormat="1" ht="14.25"/>
    <row r="422" s="111" customFormat="1" ht="14.25"/>
    <row r="423" s="111" customFormat="1" ht="14.25"/>
    <row r="424" s="111" customFormat="1" ht="14.25"/>
    <row r="425" s="111" customFormat="1" ht="14.25"/>
    <row r="426" s="111" customFormat="1" ht="14.25"/>
    <row r="427" s="111" customFormat="1" ht="14.25"/>
    <row r="428" s="111" customFormat="1" ht="14.25"/>
    <row r="429" s="111" customFormat="1" ht="14.25"/>
    <row r="430" s="111" customFormat="1" ht="14.25"/>
    <row r="431" s="111" customFormat="1" ht="14.25"/>
    <row r="432" s="111" customFormat="1" ht="14.25"/>
    <row r="433" s="111" customFormat="1" ht="14.25"/>
    <row r="434" s="111" customFormat="1" ht="14.25"/>
    <row r="435" s="111" customFormat="1" ht="14.25"/>
    <row r="436" s="111" customFormat="1" ht="14.25"/>
    <row r="437" s="111" customFormat="1" ht="14.25"/>
    <row r="438" s="111" customFormat="1" ht="14.25"/>
    <row r="439" s="111" customFormat="1" ht="14.25"/>
    <row r="440" s="111" customFormat="1" ht="14.25"/>
    <row r="441" s="111" customFormat="1" ht="14.25"/>
    <row r="442" s="111" customFormat="1" ht="14.25"/>
    <row r="443" s="111" customFormat="1" ht="14.25"/>
    <row r="444" s="111" customFormat="1" ht="14.25"/>
    <row r="445" s="111" customFormat="1" ht="14.25"/>
    <row r="446" s="111" customFormat="1" ht="14.25"/>
    <row r="447" s="111" customFormat="1" ht="14.25"/>
  </sheetData>
  <sheetProtection/>
  <mergeCells count="60">
    <mergeCell ref="B2:K2"/>
    <mergeCell ref="A3:K3"/>
    <mergeCell ref="F4:G4"/>
    <mergeCell ref="H4:K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A71:K71"/>
    <mergeCell ref="A72:K72"/>
    <mergeCell ref="A4:A5"/>
    <mergeCell ref="A10:A20"/>
    <mergeCell ref="A21:A23"/>
    <mergeCell ref="A36:A55"/>
    <mergeCell ref="B10:B20"/>
    <mergeCell ref="B21:B23"/>
    <mergeCell ref="C11:C19"/>
    <mergeCell ref="B36:D55"/>
    <mergeCell ref="B4:E5"/>
  </mergeCells>
  <printOptions/>
  <pageMargins left="0.7900000000000001" right="0.7900000000000001" top="0.59" bottom="0.59" header="0.51" footer="0.47"/>
  <pageSetup firstPageNumber="19" useFirstPageNumber="1" fitToHeight="0"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S117"/>
  <sheetViews>
    <sheetView tabSelected="1" workbookViewId="0" topLeftCell="A54">
      <selection activeCell="A1" sqref="A1:IV65536"/>
    </sheetView>
  </sheetViews>
  <sheetFormatPr defaultColWidth="9.00390625" defaultRowHeight="14.25"/>
  <cols>
    <col min="1" max="1" width="6.00390625" style="30" customWidth="1"/>
    <col min="2" max="2" width="43.75390625" style="31" customWidth="1"/>
    <col min="3" max="3" width="16.625" style="32" customWidth="1"/>
    <col min="4" max="4" width="14.875" style="31" customWidth="1"/>
    <col min="5" max="5" width="22.25390625" style="31" customWidth="1"/>
    <col min="6" max="6" width="14.25390625" style="31" customWidth="1"/>
    <col min="7" max="10" width="9.875" style="31" customWidth="1"/>
    <col min="11" max="11" width="7.00390625" style="31" customWidth="1"/>
    <col min="12" max="12" width="9.625" style="31" customWidth="1"/>
    <col min="13" max="13" width="9.25390625" style="31" customWidth="1"/>
    <col min="14" max="14" width="10.125" style="31" customWidth="1"/>
    <col min="15" max="15" width="16.625" style="31" customWidth="1"/>
    <col min="16" max="17" width="7.00390625" style="31" customWidth="1"/>
    <col min="18" max="18" width="8.50390625" style="31" customWidth="1"/>
    <col min="19" max="16384" width="9.00390625" style="31" customWidth="1"/>
  </cols>
  <sheetData>
    <row r="1" spans="1:4" ht="20.25">
      <c r="A1" s="33" t="s">
        <v>106</v>
      </c>
      <c r="B1" s="33"/>
      <c r="C1" s="34"/>
      <c r="D1" s="33"/>
    </row>
    <row r="2" spans="1:18" s="25" customFormat="1" ht="28.5">
      <c r="A2" s="35" t="s">
        <v>107</v>
      </c>
      <c r="B2" s="36"/>
      <c r="C2" s="36"/>
      <c r="D2" s="36"/>
      <c r="E2" s="36"/>
      <c r="F2" s="36"/>
      <c r="G2" s="36"/>
      <c r="H2" s="36"/>
      <c r="I2" s="36"/>
      <c r="J2" s="36"/>
      <c r="K2" s="36"/>
      <c r="L2" s="36"/>
      <c r="M2" s="36"/>
      <c r="N2" s="36"/>
      <c r="O2" s="36"/>
      <c r="P2" s="36"/>
      <c r="Q2" s="36"/>
      <c r="R2" s="36"/>
    </row>
    <row r="3" spans="1:18" s="26" customFormat="1" ht="12.75">
      <c r="A3" s="37" t="s">
        <v>108</v>
      </c>
      <c r="B3" s="38"/>
      <c r="C3" s="39"/>
      <c r="D3" s="40"/>
      <c r="E3" s="41"/>
      <c r="F3" s="41"/>
      <c r="G3" s="42"/>
      <c r="H3" s="42"/>
      <c r="I3" s="42"/>
      <c r="J3" s="42"/>
      <c r="K3" s="42"/>
      <c r="L3" s="42"/>
      <c r="M3" s="42"/>
      <c r="N3" s="42"/>
      <c r="O3" s="42"/>
      <c r="P3" s="42"/>
      <c r="Q3" s="42"/>
      <c r="R3" s="90"/>
    </row>
    <row r="4" spans="1:18" s="26" customFormat="1" ht="12.75">
      <c r="A4" s="13" t="s">
        <v>27</v>
      </c>
      <c r="B4" s="43" t="s">
        <v>109</v>
      </c>
      <c r="C4" s="44" t="s">
        <v>110</v>
      </c>
      <c r="D4" s="45" t="s">
        <v>111</v>
      </c>
      <c r="E4" s="43" t="s">
        <v>112</v>
      </c>
      <c r="F4" s="46" t="s">
        <v>113</v>
      </c>
      <c r="G4" s="47" t="s">
        <v>114</v>
      </c>
      <c r="H4" s="48"/>
      <c r="I4" s="48"/>
      <c r="J4" s="77"/>
      <c r="K4" s="43" t="s">
        <v>115</v>
      </c>
      <c r="L4" s="43"/>
      <c r="M4" s="43"/>
      <c r="N4" s="43"/>
      <c r="O4" s="78" t="s">
        <v>116</v>
      </c>
      <c r="P4" s="13" t="s">
        <v>117</v>
      </c>
      <c r="Q4" s="13" t="s">
        <v>118</v>
      </c>
      <c r="R4" s="13" t="s">
        <v>119</v>
      </c>
    </row>
    <row r="5" spans="1:18" s="26" customFormat="1" ht="12.75">
      <c r="A5" s="13"/>
      <c r="B5" s="43"/>
      <c r="C5" s="49"/>
      <c r="D5" s="50"/>
      <c r="E5" s="43"/>
      <c r="F5" s="46"/>
      <c r="G5" s="51" t="s">
        <v>120</v>
      </c>
      <c r="H5" s="45" t="s">
        <v>121</v>
      </c>
      <c r="I5" s="45" t="s">
        <v>122</v>
      </c>
      <c r="J5" s="45" t="s">
        <v>123</v>
      </c>
      <c r="K5" s="43" t="s">
        <v>124</v>
      </c>
      <c r="L5" s="43"/>
      <c r="M5" s="43" t="s">
        <v>125</v>
      </c>
      <c r="N5" s="43"/>
      <c r="O5" s="79"/>
      <c r="P5" s="13"/>
      <c r="Q5" s="13"/>
      <c r="R5" s="13"/>
    </row>
    <row r="6" spans="1:18" s="26" customFormat="1" ht="25.5">
      <c r="A6" s="13"/>
      <c r="B6" s="43"/>
      <c r="C6" s="52"/>
      <c r="D6" s="53"/>
      <c r="E6" s="43"/>
      <c r="F6" s="46"/>
      <c r="G6" s="54"/>
      <c r="H6" s="53"/>
      <c r="I6" s="53"/>
      <c r="J6" s="53"/>
      <c r="K6" s="43" t="s">
        <v>126</v>
      </c>
      <c r="L6" s="43" t="s">
        <v>127</v>
      </c>
      <c r="M6" s="43" t="s">
        <v>128</v>
      </c>
      <c r="N6" s="43" t="s">
        <v>129</v>
      </c>
      <c r="O6" s="80"/>
      <c r="P6" s="13"/>
      <c r="Q6" s="13"/>
      <c r="R6" s="13"/>
    </row>
    <row r="7" spans="1:18" s="26" customFormat="1" ht="12.75">
      <c r="A7" s="13"/>
      <c r="B7" s="43" t="s">
        <v>37</v>
      </c>
      <c r="C7" s="43"/>
      <c r="D7" s="43"/>
      <c r="E7" s="55"/>
      <c r="F7" s="55"/>
      <c r="G7" s="43"/>
      <c r="H7" s="43"/>
      <c r="I7" s="43"/>
      <c r="J7" s="43"/>
      <c r="K7" s="43"/>
      <c r="L7" s="81"/>
      <c r="M7" s="43"/>
      <c r="N7" s="43"/>
      <c r="O7" s="13"/>
      <c r="P7" s="16"/>
      <c r="Q7" s="16"/>
      <c r="R7" s="16"/>
    </row>
    <row r="8" spans="1:18" s="26" customFormat="1" ht="12.75">
      <c r="A8" s="13" t="s">
        <v>38</v>
      </c>
      <c r="B8" s="15" t="s">
        <v>130</v>
      </c>
      <c r="C8" s="43"/>
      <c r="D8" s="15"/>
      <c r="E8" s="55"/>
      <c r="F8" s="55"/>
      <c r="G8" s="19">
        <f>SUM(G9:G35)</f>
        <v>3600.2799999999997</v>
      </c>
      <c r="H8" s="19"/>
      <c r="I8" s="19"/>
      <c r="J8" s="19"/>
      <c r="K8" s="19">
        <f aca="true" t="shared" si="0" ref="G8:N8">SUM(K9:K28)</f>
        <v>12</v>
      </c>
      <c r="L8" s="19">
        <f t="shared" si="0"/>
        <v>1704.4</v>
      </c>
      <c r="M8" s="19">
        <f t="shared" si="0"/>
        <v>2443</v>
      </c>
      <c r="N8" s="19">
        <f t="shared" si="0"/>
        <v>9417</v>
      </c>
      <c r="O8" s="16"/>
      <c r="P8" s="16"/>
      <c r="Q8" s="16"/>
      <c r="R8" s="16"/>
    </row>
    <row r="9" spans="1:18" s="27" customFormat="1" ht="48">
      <c r="A9" s="56">
        <v>1</v>
      </c>
      <c r="B9" s="57" t="s">
        <v>131</v>
      </c>
      <c r="C9" s="56" t="s">
        <v>132</v>
      </c>
      <c r="D9" s="56" t="s">
        <v>133</v>
      </c>
      <c r="E9" s="57" t="s">
        <v>134</v>
      </c>
      <c r="F9" s="56"/>
      <c r="G9" s="17">
        <v>16</v>
      </c>
      <c r="H9" s="17"/>
      <c r="I9" s="17"/>
      <c r="J9" s="17"/>
      <c r="K9" s="82"/>
      <c r="L9" s="17"/>
      <c r="M9" s="82">
        <v>23</v>
      </c>
      <c r="N9" s="82">
        <v>75</v>
      </c>
      <c r="O9" s="56" t="s">
        <v>135</v>
      </c>
      <c r="P9" s="56" t="s">
        <v>136</v>
      </c>
      <c r="Q9" s="56" t="s">
        <v>137</v>
      </c>
      <c r="R9" s="19"/>
    </row>
    <row r="10" spans="1:18" s="27" customFormat="1" ht="60">
      <c r="A10" s="56">
        <v>2</v>
      </c>
      <c r="B10" s="57" t="s">
        <v>138</v>
      </c>
      <c r="C10" s="56" t="s">
        <v>132</v>
      </c>
      <c r="D10" s="56" t="s">
        <v>139</v>
      </c>
      <c r="E10" s="57" t="s">
        <v>140</v>
      </c>
      <c r="F10" s="56"/>
      <c r="G10" s="17">
        <v>19.4</v>
      </c>
      <c r="H10" s="17"/>
      <c r="I10" s="17"/>
      <c r="J10" s="17"/>
      <c r="K10" s="82">
        <v>1</v>
      </c>
      <c r="L10" s="17">
        <v>19.4</v>
      </c>
      <c r="M10" s="82">
        <v>11</v>
      </c>
      <c r="N10" s="82">
        <v>55</v>
      </c>
      <c r="O10" s="56" t="s">
        <v>141</v>
      </c>
      <c r="P10" s="56" t="s">
        <v>142</v>
      </c>
      <c r="Q10" s="56" t="s">
        <v>137</v>
      </c>
      <c r="R10" s="19"/>
    </row>
    <row r="11" spans="1:18" s="27" customFormat="1" ht="60">
      <c r="A11" s="56">
        <v>3</v>
      </c>
      <c r="B11" s="57" t="s">
        <v>143</v>
      </c>
      <c r="C11" s="56" t="s">
        <v>132</v>
      </c>
      <c r="D11" s="56" t="s">
        <v>144</v>
      </c>
      <c r="E11" s="57" t="s">
        <v>145</v>
      </c>
      <c r="F11" s="56"/>
      <c r="G11" s="17">
        <v>13</v>
      </c>
      <c r="H11" s="17"/>
      <c r="I11" s="17"/>
      <c r="J11" s="17"/>
      <c r="K11" s="82"/>
      <c r="L11" s="17"/>
      <c r="M11" s="82">
        <v>30</v>
      </c>
      <c r="N11" s="82">
        <v>104</v>
      </c>
      <c r="O11" s="56" t="s">
        <v>146</v>
      </c>
      <c r="P11" s="56" t="s">
        <v>147</v>
      </c>
      <c r="Q11" s="56" t="s">
        <v>137</v>
      </c>
      <c r="R11" s="19"/>
    </row>
    <row r="12" spans="1:18" s="27" customFormat="1" ht="72">
      <c r="A12" s="56">
        <v>4</v>
      </c>
      <c r="B12" s="58" t="s">
        <v>148</v>
      </c>
      <c r="C12" s="56" t="s">
        <v>132</v>
      </c>
      <c r="D12" s="56" t="s">
        <v>149</v>
      </c>
      <c r="E12" s="57" t="s">
        <v>150</v>
      </c>
      <c r="F12" s="56"/>
      <c r="G12" s="17">
        <v>228</v>
      </c>
      <c r="H12" s="17"/>
      <c r="I12" s="17"/>
      <c r="J12" s="17"/>
      <c r="K12" s="82"/>
      <c r="L12" s="17"/>
      <c r="M12" s="83">
        <v>613</v>
      </c>
      <c r="N12" s="83">
        <v>2001</v>
      </c>
      <c r="O12" s="56" t="s">
        <v>151</v>
      </c>
      <c r="P12" s="56" t="s">
        <v>152</v>
      </c>
      <c r="Q12" s="56" t="s">
        <v>137</v>
      </c>
      <c r="R12" s="19"/>
    </row>
    <row r="13" spans="1:18" s="28" customFormat="1" ht="60">
      <c r="A13" s="59">
        <v>5</v>
      </c>
      <c r="B13" s="60" t="s">
        <v>153</v>
      </c>
      <c r="C13" s="61" t="s">
        <v>132</v>
      </c>
      <c r="D13" s="61" t="s">
        <v>149</v>
      </c>
      <c r="E13" s="62" t="s">
        <v>154</v>
      </c>
      <c r="F13" s="63"/>
      <c r="G13" s="64">
        <v>123.3</v>
      </c>
      <c r="H13" s="65"/>
      <c r="I13" s="65"/>
      <c r="J13" s="65"/>
      <c r="K13" s="84"/>
      <c r="L13" s="64"/>
      <c r="M13" s="85">
        <v>3</v>
      </c>
      <c r="N13" s="85">
        <v>9</v>
      </c>
      <c r="O13" s="61" t="s">
        <v>155</v>
      </c>
      <c r="P13" s="63" t="s">
        <v>152</v>
      </c>
      <c r="Q13" s="63" t="s">
        <v>137</v>
      </c>
      <c r="R13" s="55"/>
    </row>
    <row r="14" spans="1:18" s="27" customFormat="1" ht="60">
      <c r="A14" s="59">
        <v>6</v>
      </c>
      <c r="B14" s="60" t="s">
        <v>156</v>
      </c>
      <c r="C14" s="56" t="s">
        <v>132</v>
      </c>
      <c r="D14" s="56" t="s">
        <v>157</v>
      </c>
      <c r="E14" s="57" t="s">
        <v>158</v>
      </c>
      <c r="F14" s="56"/>
      <c r="G14" s="66">
        <v>140</v>
      </c>
      <c r="H14" s="17"/>
      <c r="I14" s="17"/>
      <c r="J14" s="17"/>
      <c r="K14" s="82"/>
      <c r="L14" s="17"/>
      <c r="M14" s="86">
        <v>1553</v>
      </c>
      <c r="N14" s="86">
        <v>6322</v>
      </c>
      <c r="O14" s="56" t="s">
        <v>159</v>
      </c>
      <c r="P14" s="56" t="s">
        <v>160</v>
      </c>
      <c r="Q14" s="56" t="s">
        <v>137</v>
      </c>
      <c r="R14" s="19"/>
    </row>
    <row r="15" spans="1:18" s="29" customFormat="1" ht="48">
      <c r="A15" s="67">
        <v>7</v>
      </c>
      <c r="B15" s="68" t="s">
        <v>161</v>
      </c>
      <c r="C15" s="56" t="s">
        <v>132</v>
      </c>
      <c r="D15" s="69" t="s">
        <v>162</v>
      </c>
      <c r="E15" s="69" t="s">
        <v>163</v>
      </c>
      <c r="F15" s="69"/>
      <c r="G15" s="70">
        <v>227</v>
      </c>
      <c r="H15" s="71"/>
      <c r="I15" s="71"/>
      <c r="J15" s="71"/>
      <c r="K15" s="87">
        <v>1</v>
      </c>
      <c r="L15" s="70">
        <v>187</v>
      </c>
      <c r="M15" s="87">
        <v>1</v>
      </c>
      <c r="N15" s="87">
        <v>2</v>
      </c>
      <c r="O15" s="67" t="s">
        <v>164</v>
      </c>
      <c r="P15" s="67" t="s">
        <v>142</v>
      </c>
      <c r="Q15" s="67" t="s">
        <v>137</v>
      </c>
      <c r="R15" s="91"/>
    </row>
    <row r="16" spans="1:18" s="29" customFormat="1" ht="48">
      <c r="A16" s="67">
        <v>8</v>
      </c>
      <c r="B16" s="72" t="s">
        <v>165</v>
      </c>
      <c r="C16" s="56" t="s">
        <v>132</v>
      </c>
      <c r="D16" s="72" t="s">
        <v>166</v>
      </c>
      <c r="E16" s="72" t="s">
        <v>167</v>
      </c>
      <c r="F16" s="72"/>
      <c r="G16" s="70">
        <v>288</v>
      </c>
      <c r="H16" s="71"/>
      <c r="I16" s="71"/>
      <c r="J16" s="71"/>
      <c r="K16" s="87"/>
      <c r="L16" s="71"/>
      <c r="M16" s="87">
        <v>1</v>
      </c>
      <c r="N16" s="87">
        <v>3</v>
      </c>
      <c r="O16" s="67" t="s">
        <v>168</v>
      </c>
      <c r="P16" s="67" t="s">
        <v>142</v>
      </c>
      <c r="Q16" s="67" t="s">
        <v>137</v>
      </c>
      <c r="R16" s="91"/>
    </row>
    <row r="17" spans="1:18" s="29" customFormat="1" ht="60">
      <c r="A17" s="67">
        <v>9</v>
      </c>
      <c r="B17" s="68" t="s">
        <v>169</v>
      </c>
      <c r="C17" s="56" t="s">
        <v>132</v>
      </c>
      <c r="D17" s="68" t="s">
        <v>170</v>
      </c>
      <c r="E17" s="68" t="s">
        <v>171</v>
      </c>
      <c r="F17" s="68"/>
      <c r="G17" s="70">
        <v>158</v>
      </c>
      <c r="H17" s="71"/>
      <c r="I17" s="71"/>
      <c r="J17" s="71"/>
      <c r="K17" s="87">
        <v>1</v>
      </c>
      <c r="L17" s="71">
        <v>118</v>
      </c>
      <c r="M17" s="87">
        <v>23</v>
      </c>
      <c r="N17" s="87">
        <v>92</v>
      </c>
      <c r="O17" s="67" t="s">
        <v>172</v>
      </c>
      <c r="P17" s="67" t="s">
        <v>136</v>
      </c>
      <c r="Q17" s="67" t="s">
        <v>137</v>
      </c>
      <c r="R17" s="91"/>
    </row>
    <row r="18" spans="1:18" s="29" customFormat="1" ht="60">
      <c r="A18" s="67">
        <v>10</v>
      </c>
      <c r="B18" s="68" t="s">
        <v>173</v>
      </c>
      <c r="C18" s="56" t="s">
        <v>132</v>
      </c>
      <c r="D18" s="68" t="s">
        <v>174</v>
      </c>
      <c r="E18" s="68" t="s">
        <v>175</v>
      </c>
      <c r="F18" s="68"/>
      <c r="G18" s="70">
        <v>148</v>
      </c>
      <c r="H18" s="71"/>
      <c r="I18" s="71"/>
      <c r="J18" s="71"/>
      <c r="K18" s="87">
        <v>1</v>
      </c>
      <c r="L18" s="71">
        <v>108</v>
      </c>
      <c r="M18" s="87">
        <v>15</v>
      </c>
      <c r="N18" s="87">
        <v>63</v>
      </c>
      <c r="O18" s="67" t="s">
        <v>176</v>
      </c>
      <c r="P18" s="67" t="s">
        <v>160</v>
      </c>
      <c r="Q18" s="67" t="s">
        <v>137</v>
      </c>
      <c r="R18" s="91"/>
    </row>
    <row r="19" spans="1:18" s="29" customFormat="1" ht="60">
      <c r="A19" s="67">
        <v>11</v>
      </c>
      <c r="B19" s="68" t="s">
        <v>177</v>
      </c>
      <c r="C19" s="56" t="s">
        <v>132</v>
      </c>
      <c r="D19" s="68" t="s">
        <v>178</v>
      </c>
      <c r="E19" s="68" t="s">
        <v>179</v>
      </c>
      <c r="F19" s="68"/>
      <c r="G19" s="70">
        <v>165</v>
      </c>
      <c r="H19" s="71"/>
      <c r="I19" s="71"/>
      <c r="J19" s="71"/>
      <c r="K19" s="87">
        <v>1</v>
      </c>
      <c r="L19" s="71">
        <v>125</v>
      </c>
      <c r="M19" s="87">
        <v>25</v>
      </c>
      <c r="N19" s="87">
        <v>99</v>
      </c>
      <c r="O19" s="67" t="s">
        <v>180</v>
      </c>
      <c r="P19" s="67" t="s">
        <v>160</v>
      </c>
      <c r="Q19" s="67" t="s">
        <v>137</v>
      </c>
      <c r="R19" s="91"/>
    </row>
    <row r="20" spans="1:18" s="29" customFormat="1" ht="48">
      <c r="A20" s="67">
        <v>12</v>
      </c>
      <c r="B20" s="68" t="s">
        <v>181</v>
      </c>
      <c r="C20" s="56" t="s">
        <v>132</v>
      </c>
      <c r="D20" s="68" t="s">
        <v>182</v>
      </c>
      <c r="E20" s="68" t="s">
        <v>183</v>
      </c>
      <c r="F20" s="68"/>
      <c r="G20" s="70">
        <v>212</v>
      </c>
      <c r="H20" s="71"/>
      <c r="I20" s="71"/>
      <c r="J20" s="71"/>
      <c r="K20" s="87">
        <v>1</v>
      </c>
      <c r="L20" s="71">
        <v>172</v>
      </c>
      <c r="M20" s="88">
        <v>7</v>
      </c>
      <c r="N20" s="87">
        <v>28</v>
      </c>
      <c r="O20" s="67" t="s">
        <v>184</v>
      </c>
      <c r="P20" s="67" t="s">
        <v>185</v>
      </c>
      <c r="Q20" s="67" t="s">
        <v>137</v>
      </c>
      <c r="R20" s="91"/>
    </row>
    <row r="21" spans="1:18" s="29" customFormat="1" ht="48">
      <c r="A21" s="67">
        <v>13</v>
      </c>
      <c r="B21" s="68" t="s">
        <v>186</v>
      </c>
      <c r="C21" s="56" t="s">
        <v>132</v>
      </c>
      <c r="D21" s="68" t="s">
        <v>187</v>
      </c>
      <c r="E21" s="68" t="s">
        <v>188</v>
      </c>
      <c r="F21" s="68"/>
      <c r="G21" s="70">
        <v>159</v>
      </c>
      <c r="H21" s="71"/>
      <c r="I21" s="71"/>
      <c r="J21" s="71"/>
      <c r="K21" s="87">
        <v>1</v>
      </c>
      <c r="L21" s="71">
        <v>119</v>
      </c>
      <c r="M21" s="87">
        <v>7</v>
      </c>
      <c r="N21" s="87">
        <v>23</v>
      </c>
      <c r="O21" s="67" t="s">
        <v>189</v>
      </c>
      <c r="P21" s="67" t="s">
        <v>185</v>
      </c>
      <c r="Q21" s="67" t="s">
        <v>137</v>
      </c>
      <c r="R21" s="91"/>
    </row>
    <row r="22" spans="1:18" s="29" customFormat="1" ht="48">
      <c r="A22" s="67">
        <v>14</v>
      </c>
      <c r="B22" s="68" t="s">
        <v>190</v>
      </c>
      <c r="C22" s="56" t="s">
        <v>132</v>
      </c>
      <c r="D22" s="68" t="s">
        <v>191</v>
      </c>
      <c r="E22" s="68" t="s">
        <v>192</v>
      </c>
      <c r="F22" s="68"/>
      <c r="G22" s="70">
        <v>157</v>
      </c>
      <c r="H22" s="71"/>
      <c r="I22" s="71"/>
      <c r="J22" s="71"/>
      <c r="K22" s="87">
        <v>1</v>
      </c>
      <c r="L22" s="71">
        <v>117</v>
      </c>
      <c r="M22" s="87">
        <v>10</v>
      </c>
      <c r="N22" s="87">
        <v>39</v>
      </c>
      <c r="O22" s="67" t="s">
        <v>193</v>
      </c>
      <c r="P22" s="67" t="s">
        <v>194</v>
      </c>
      <c r="Q22" s="67" t="s">
        <v>137</v>
      </c>
      <c r="R22" s="91"/>
    </row>
    <row r="23" spans="1:18" s="29" customFormat="1" ht="48">
      <c r="A23" s="67">
        <v>15</v>
      </c>
      <c r="B23" s="68" t="s">
        <v>195</v>
      </c>
      <c r="C23" s="56" t="s">
        <v>132</v>
      </c>
      <c r="D23" s="68" t="s">
        <v>196</v>
      </c>
      <c r="E23" s="68" t="s">
        <v>197</v>
      </c>
      <c r="F23" s="68"/>
      <c r="G23" s="70">
        <v>157</v>
      </c>
      <c r="H23" s="71"/>
      <c r="I23" s="71"/>
      <c r="J23" s="71"/>
      <c r="K23" s="87">
        <v>1</v>
      </c>
      <c r="L23" s="70">
        <v>117</v>
      </c>
      <c r="M23" s="87">
        <v>50</v>
      </c>
      <c r="N23" s="87">
        <v>202</v>
      </c>
      <c r="O23" s="67" t="s">
        <v>198</v>
      </c>
      <c r="P23" s="67" t="s">
        <v>194</v>
      </c>
      <c r="Q23" s="67" t="s">
        <v>137</v>
      </c>
      <c r="R23" s="91"/>
    </row>
    <row r="24" spans="1:18" s="29" customFormat="1" ht="48">
      <c r="A24" s="67">
        <v>16</v>
      </c>
      <c r="B24" s="68" t="s">
        <v>199</v>
      </c>
      <c r="C24" s="56" t="s">
        <v>132</v>
      </c>
      <c r="D24" s="72" t="s">
        <v>200</v>
      </c>
      <c r="E24" s="72" t="s">
        <v>201</v>
      </c>
      <c r="F24" s="72"/>
      <c r="G24" s="70">
        <v>169</v>
      </c>
      <c r="H24" s="71"/>
      <c r="I24" s="71"/>
      <c r="J24" s="71"/>
      <c r="K24" s="87"/>
      <c r="L24" s="71"/>
      <c r="M24" s="87">
        <v>2</v>
      </c>
      <c r="N24" s="87">
        <v>5</v>
      </c>
      <c r="O24" s="67" t="s">
        <v>189</v>
      </c>
      <c r="P24" s="67" t="s">
        <v>147</v>
      </c>
      <c r="Q24" s="67" t="s">
        <v>137</v>
      </c>
      <c r="R24" s="91"/>
    </row>
    <row r="25" spans="1:18" s="29" customFormat="1" ht="60">
      <c r="A25" s="67">
        <v>17</v>
      </c>
      <c r="B25" s="68" t="s">
        <v>202</v>
      </c>
      <c r="C25" s="56" t="s">
        <v>132</v>
      </c>
      <c r="D25" s="68" t="s">
        <v>203</v>
      </c>
      <c r="E25" s="68" t="s">
        <v>204</v>
      </c>
      <c r="F25" s="68"/>
      <c r="G25" s="70">
        <v>219</v>
      </c>
      <c r="H25" s="71"/>
      <c r="I25" s="71"/>
      <c r="J25" s="71"/>
      <c r="K25" s="87">
        <v>1</v>
      </c>
      <c r="L25" s="71">
        <v>179</v>
      </c>
      <c r="M25" s="87">
        <v>20</v>
      </c>
      <c r="N25" s="87">
        <v>79</v>
      </c>
      <c r="O25" s="67" t="s">
        <v>205</v>
      </c>
      <c r="P25" s="67" t="s">
        <v>152</v>
      </c>
      <c r="Q25" s="67" t="s">
        <v>137</v>
      </c>
      <c r="R25" s="91"/>
    </row>
    <row r="26" spans="1:18" s="29" customFormat="1" ht="48">
      <c r="A26" s="67">
        <v>18</v>
      </c>
      <c r="B26" s="68" t="s">
        <v>206</v>
      </c>
      <c r="C26" s="56" t="s">
        <v>132</v>
      </c>
      <c r="D26" s="73" t="s">
        <v>207</v>
      </c>
      <c r="E26" s="73" t="s">
        <v>208</v>
      </c>
      <c r="F26" s="73"/>
      <c r="G26" s="70">
        <v>157</v>
      </c>
      <c r="H26" s="71"/>
      <c r="I26" s="71"/>
      <c r="J26" s="71"/>
      <c r="K26" s="87"/>
      <c r="L26" s="71"/>
      <c r="M26" s="87">
        <v>15</v>
      </c>
      <c r="N26" s="87">
        <v>61</v>
      </c>
      <c r="O26" s="67" t="s">
        <v>164</v>
      </c>
      <c r="P26" s="67" t="s">
        <v>209</v>
      </c>
      <c r="Q26" s="67" t="s">
        <v>137</v>
      </c>
      <c r="R26" s="91"/>
    </row>
    <row r="27" spans="1:18" s="29" customFormat="1" ht="48">
      <c r="A27" s="67">
        <v>19</v>
      </c>
      <c r="B27" s="68" t="s">
        <v>210</v>
      </c>
      <c r="C27" s="56" t="s">
        <v>132</v>
      </c>
      <c r="D27" s="68" t="s">
        <v>211</v>
      </c>
      <c r="E27" s="68" t="s">
        <v>212</v>
      </c>
      <c r="F27" s="68"/>
      <c r="G27" s="70">
        <v>353</v>
      </c>
      <c r="H27" s="71"/>
      <c r="I27" s="71"/>
      <c r="J27" s="71"/>
      <c r="K27" s="87">
        <v>1</v>
      </c>
      <c r="L27" s="71">
        <v>313</v>
      </c>
      <c r="M27" s="87"/>
      <c r="N27" s="87"/>
      <c r="O27" s="67" t="s">
        <v>164</v>
      </c>
      <c r="P27" s="67" t="s">
        <v>209</v>
      </c>
      <c r="Q27" s="67" t="s">
        <v>137</v>
      </c>
      <c r="R27" s="91"/>
    </row>
    <row r="28" spans="1:18" s="29" customFormat="1" ht="48">
      <c r="A28" s="67">
        <v>20</v>
      </c>
      <c r="B28" s="68" t="s">
        <v>213</v>
      </c>
      <c r="C28" s="56" t="s">
        <v>132</v>
      </c>
      <c r="D28" s="72" t="s">
        <v>214</v>
      </c>
      <c r="E28" s="72" t="s">
        <v>215</v>
      </c>
      <c r="F28" s="72"/>
      <c r="G28" s="70">
        <v>170</v>
      </c>
      <c r="H28" s="71"/>
      <c r="I28" s="71"/>
      <c r="J28" s="71"/>
      <c r="K28" s="87">
        <v>1</v>
      </c>
      <c r="L28" s="71">
        <v>130</v>
      </c>
      <c r="M28" s="87">
        <v>34</v>
      </c>
      <c r="N28" s="87">
        <v>155</v>
      </c>
      <c r="O28" s="67" t="s">
        <v>216</v>
      </c>
      <c r="P28" s="67" t="s">
        <v>217</v>
      </c>
      <c r="Q28" s="67" t="s">
        <v>137</v>
      </c>
      <c r="R28" s="91"/>
    </row>
    <row r="29" spans="1:18" s="27" customFormat="1" ht="72">
      <c r="A29" s="56">
        <v>21</v>
      </c>
      <c r="B29" s="57" t="s">
        <v>218</v>
      </c>
      <c r="C29" s="56" t="s">
        <v>132</v>
      </c>
      <c r="D29" s="56" t="s">
        <v>219</v>
      </c>
      <c r="E29" s="57" t="s">
        <v>220</v>
      </c>
      <c r="F29" s="56"/>
      <c r="G29" s="17">
        <v>9.49</v>
      </c>
      <c r="H29" s="17"/>
      <c r="I29" s="17"/>
      <c r="J29" s="17"/>
      <c r="K29" s="82"/>
      <c r="L29" s="17"/>
      <c r="M29" s="82">
        <v>20</v>
      </c>
      <c r="N29" s="82">
        <v>65</v>
      </c>
      <c r="O29" s="56" t="s">
        <v>221</v>
      </c>
      <c r="P29" s="56" t="s">
        <v>217</v>
      </c>
      <c r="Q29" s="56" t="s">
        <v>137</v>
      </c>
      <c r="R29" s="56"/>
    </row>
    <row r="30" spans="1:18" s="27" customFormat="1" ht="72">
      <c r="A30" s="56">
        <v>22</v>
      </c>
      <c r="B30" s="57" t="s">
        <v>222</v>
      </c>
      <c r="C30" s="56" t="s">
        <v>132</v>
      </c>
      <c r="D30" s="56" t="s">
        <v>223</v>
      </c>
      <c r="E30" s="57" t="s">
        <v>224</v>
      </c>
      <c r="F30" s="56"/>
      <c r="G30" s="17">
        <v>14</v>
      </c>
      <c r="H30" s="17"/>
      <c r="I30" s="17"/>
      <c r="J30" s="17"/>
      <c r="K30" s="82">
        <v>1</v>
      </c>
      <c r="L30" s="17">
        <v>56</v>
      </c>
      <c r="M30" s="82">
        <v>45</v>
      </c>
      <c r="N30" s="82">
        <v>179</v>
      </c>
      <c r="O30" s="56" t="s">
        <v>225</v>
      </c>
      <c r="P30" s="56" t="s">
        <v>217</v>
      </c>
      <c r="Q30" s="56" t="s">
        <v>137</v>
      </c>
      <c r="R30" s="56"/>
    </row>
    <row r="31" spans="1:18" s="27" customFormat="1" ht="48">
      <c r="A31" s="56">
        <v>23</v>
      </c>
      <c r="B31" s="57" t="s">
        <v>226</v>
      </c>
      <c r="C31" s="56" t="s">
        <v>132</v>
      </c>
      <c r="D31" s="56" t="s">
        <v>219</v>
      </c>
      <c r="E31" s="57" t="s">
        <v>227</v>
      </c>
      <c r="F31" s="56"/>
      <c r="G31" s="17">
        <v>12.8</v>
      </c>
      <c r="H31" s="17"/>
      <c r="I31" s="17"/>
      <c r="J31" s="17"/>
      <c r="K31" s="82"/>
      <c r="L31" s="17"/>
      <c r="M31" s="82">
        <v>20</v>
      </c>
      <c r="N31" s="82">
        <v>65</v>
      </c>
      <c r="O31" s="56" t="s">
        <v>228</v>
      </c>
      <c r="P31" s="56" t="s">
        <v>217</v>
      </c>
      <c r="Q31" s="56" t="s">
        <v>137</v>
      </c>
      <c r="R31" s="56"/>
    </row>
    <row r="32" spans="1:18" s="27" customFormat="1" ht="48">
      <c r="A32" s="56">
        <v>24</v>
      </c>
      <c r="B32" s="57" t="s">
        <v>229</v>
      </c>
      <c r="C32" s="56" t="s">
        <v>132</v>
      </c>
      <c r="D32" s="56" t="s">
        <v>162</v>
      </c>
      <c r="E32" s="57" t="s">
        <v>230</v>
      </c>
      <c r="F32" s="56"/>
      <c r="G32" s="17">
        <v>15</v>
      </c>
      <c r="H32" s="17"/>
      <c r="I32" s="17"/>
      <c r="J32" s="17"/>
      <c r="K32" s="82">
        <v>1</v>
      </c>
      <c r="L32" s="17">
        <v>30</v>
      </c>
      <c r="M32" s="82">
        <v>24</v>
      </c>
      <c r="N32" s="82">
        <v>104</v>
      </c>
      <c r="O32" s="56" t="s">
        <v>231</v>
      </c>
      <c r="P32" s="56" t="s">
        <v>142</v>
      </c>
      <c r="Q32" s="56" t="s">
        <v>137</v>
      </c>
      <c r="R32" s="56"/>
    </row>
    <row r="33" spans="1:18" s="27" customFormat="1" ht="72">
      <c r="A33" s="56">
        <v>25</v>
      </c>
      <c r="B33" s="57" t="s">
        <v>232</v>
      </c>
      <c r="C33" s="56" t="s">
        <v>132</v>
      </c>
      <c r="D33" s="56" t="s">
        <v>214</v>
      </c>
      <c r="E33" s="57" t="s">
        <v>233</v>
      </c>
      <c r="F33" s="56"/>
      <c r="G33" s="17">
        <v>20</v>
      </c>
      <c r="H33" s="17"/>
      <c r="I33" s="17"/>
      <c r="J33" s="17"/>
      <c r="K33" s="82">
        <v>1</v>
      </c>
      <c r="L33" s="17">
        <v>82</v>
      </c>
      <c r="M33" s="82">
        <v>143</v>
      </c>
      <c r="N33" s="82">
        <v>660</v>
      </c>
      <c r="O33" s="56" t="s">
        <v>234</v>
      </c>
      <c r="P33" s="56" t="s">
        <v>217</v>
      </c>
      <c r="Q33" s="56" t="s">
        <v>137</v>
      </c>
      <c r="R33" s="56"/>
    </row>
    <row r="34" spans="1:18" s="27" customFormat="1" ht="84">
      <c r="A34" s="56">
        <v>26</v>
      </c>
      <c r="B34" s="57" t="s">
        <v>235</v>
      </c>
      <c r="C34" s="56" t="s">
        <v>132</v>
      </c>
      <c r="D34" s="56" t="s">
        <v>236</v>
      </c>
      <c r="E34" s="57" t="s">
        <v>237</v>
      </c>
      <c r="F34" s="56"/>
      <c r="G34" s="17">
        <v>73.41</v>
      </c>
      <c r="H34" s="17"/>
      <c r="I34" s="17"/>
      <c r="J34" s="17"/>
      <c r="K34" s="82"/>
      <c r="L34" s="17"/>
      <c r="M34" s="82">
        <v>483</v>
      </c>
      <c r="N34" s="82">
        <v>1884</v>
      </c>
      <c r="O34" s="56" t="s">
        <v>238</v>
      </c>
      <c r="P34" s="56" t="s">
        <v>185</v>
      </c>
      <c r="Q34" s="56" t="s">
        <v>137</v>
      </c>
      <c r="R34" s="56"/>
    </row>
    <row r="35" spans="1:18" s="27" customFormat="1" ht="84">
      <c r="A35" s="56">
        <v>27</v>
      </c>
      <c r="B35" s="57" t="s">
        <v>239</v>
      </c>
      <c r="C35" s="56" t="s">
        <v>132</v>
      </c>
      <c r="D35" s="56" t="s">
        <v>157</v>
      </c>
      <c r="E35" s="57" t="s">
        <v>158</v>
      </c>
      <c r="F35" s="56"/>
      <c r="G35" s="17">
        <v>176.88</v>
      </c>
      <c r="H35" s="17"/>
      <c r="I35" s="17"/>
      <c r="J35" s="17"/>
      <c r="K35" s="82"/>
      <c r="L35" s="17"/>
      <c r="M35" s="82">
        <v>1553</v>
      </c>
      <c r="N35" s="82">
        <v>6322</v>
      </c>
      <c r="O35" s="56" t="s">
        <v>240</v>
      </c>
      <c r="P35" s="56" t="s">
        <v>160</v>
      </c>
      <c r="Q35" s="56" t="s">
        <v>137</v>
      </c>
      <c r="R35" s="56"/>
    </row>
    <row r="36" spans="1:18" s="26" customFormat="1" ht="12.75">
      <c r="A36" s="13" t="s">
        <v>90</v>
      </c>
      <c r="B36" s="15" t="s">
        <v>241</v>
      </c>
      <c r="C36" s="43"/>
      <c r="D36" s="15"/>
      <c r="E36" s="55"/>
      <c r="F36" s="55"/>
      <c r="G36" s="17">
        <v>270.53</v>
      </c>
      <c r="H36" s="55"/>
      <c r="I36" s="55"/>
      <c r="J36" s="55"/>
      <c r="K36" s="55"/>
      <c r="L36" s="55"/>
      <c r="M36" s="55"/>
      <c r="N36" s="55"/>
      <c r="O36" s="16"/>
      <c r="P36" s="16"/>
      <c r="Q36" s="16"/>
      <c r="R36" s="16"/>
    </row>
    <row r="37" spans="1:19" s="27" customFormat="1" ht="48">
      <c r="A37" s="56">
        <v>1</v>
      </c>
      <c r="B37" s="57" t="s">
        <v>242</v>
      </c>
      <c r="C37" s="56" t="s">
        <v>132</v>
      </c>
      <c r="D37" s="56" t="s">
        <v>243</v>
      </c>
      <c r="E37" s="57" t="s">
        <v>244</v>
      </c>
      <c r="F37" s="56" t="s">
        <v>245</v>
      </c>
      <c r="G37" s="17">
        <v>270.53</v>
      </c>
      <c r="H37" s="17"/>
      <c r="I37" s="17"/>
      <c r="J37" s="17"/>
      <c r="K37" s="82"/>
      <c r="L37" s="17"/>
      <c r="M37" s="82">
        <v>2500</v>
      </c>
      <c r="N37" s="82">
        <v>10000</v>
      </c>
      <c r="O37" s="56" t="s">
        <v>246</v>
      </c>
      <c r="P37" s="56" t="s">
        <v>137</v>
      </c>
      <c r="Q37" s="56" t="s">
        <v>137</v>
      </c>
      <c r="R37" s="56" t="s">
        <v>137</v>
      </c>
      <c r="S37" s="56"/>
    </row>
    <row r="38" spans="1:18" s="26" customFormat="1" ht="12.75">
      <c r="A38" s="13" t="s">
        <v>247</v>
      </c>
      <c r="B38" s="15" t="s">
        <v>248</v>
      </c>
      <c r="C38" s="43"/>
      <c r="D38" s="15"/>
      <c r="E38" s="55"/>
      <c r="F38" s="55"/>
      <c r="G38" s="55"/>
      <c r="H38" s="55"/>
      <c r="I38" s="55"/>
      <c r="J38" s="55"/>
      <c r="K38" s="55"/>
      <c r="L38" s="55"/>
      <c r="M38" s="55"/>
      <c r="N38" s="55"/>
      <c r="O38" s="16"/>
      <c r="P38" s="16"/>
      <c r="Q38" s="16"/>
      <c r="R38" s="16"/>
    </row>
    <row r="39" spans="1:18" s="26" customFormat="1" ht="12.75">
      <c r="A39" s="13"/>
      <c r="B39" s="21" t="s">
        <v>100</v>
      </c>
      <c r="C39" s="55"/>
      <c r="D39" s="15"/>
      <c r="E39" s="55"/>
      <c r="F39" s="55"/>
      <c r="G39" s="55"/>
      <c r="H39" s="55"/>
      <c r="I39" s="55"/>
      <c r="J39" s="55"/>
      <c r="K39" s="55"/>
      <c r="L39" s="55"/>
      <c r="M39" s="55"/>
      <c r="N39" s="55"/>
      <c r="O39" s="16"/>
      <c r="P39" s="16"/>
      <c r="Q39" s="16"/>
      <c r="R39" s="16"/>
    </row>
    <row r="40" spans="1:18" s="26" customFormat="1" ht="12.75">
      <c r="A40" s="13" t="s">
        <v>249</v>
      </c>
      <c r="B40" s="15" t="s">
        <v>250</v>
      </c>
      <c r="C40" s="43"/>
      <c r="D40" s="15"/>
      <c r="E40" s="55"/>
      <c r="F40" s="55"/>
      <c r="G40" s="55"/>
      <c r="H40" s="55"/>
      <c r="I40" s="55"/>
      <c r="J40" s="55"/>
      <c r="K40" s="55"/>
      <c r="L40" s="55"/>
      <c r="M40" s="55"/>
      <c r="N40" s="55"/>
      <c r="O40" s="16"/>
      <c r="P40" s="16"/>
      <c r="Q40" s="16"/>
      <c r="R40" s="16"/>
    </row>
    <row r="41" spans="1:18" s="26" customFormat="1" ht="12.75">
      <c r="A41" s="13"/>
      <c r="B41" s="21" t="s">
        <v>100</v>
      </c>
      <c r="C41" s="55"/>
      <c r="D41" s="15"/>
      <c r="E41" s="55"/>
      <c r="F41" s="55"/>
      <c r="G41" s="55"/>
      <c r="H41" s="55"/>
      <c r="I41" s="55"/>
      <c r="J41" s="55"/>
      <c r="K41" s="55"/>
      <c r="L41" s="55"/>
      <c r="M41" s="55"/>
      <c r="N41" s="55"/>
      <c r="O41" s="16"/>
      <c r="P41" s="16"/>
      <c r="Q41" s="16"/>
      <c r="R41" s="16"/>
    </row>
    <row r="42" spans="1:18" s="26" customFormat="1" ht="12.75">
      <c r="A42" s="13" t="s">
        <v>251</v>
      </c>
      <c r="B42" s="15" t="s">
        <v>252</v>
      </c>
      <c r="C42" s="43"/>
      <c r="D42" s="15"/>
      <c r="E42" s="55"/>
      <c r="F42" s="55"/>
      <c r="G42" s="55"/>
      <c r="H42" s="55"/>
      <c r="I42" s="55"/>
      <c r="J42" s="55"/>
      <c r="K42" s="55"/>
      <c r="L42" s="55"/>
      <c r="M42" s="55"/>
      <c r="N42" s="55"/>
      <c r="O42" s="16"/>
      <c r="P42" s="16"/>
      <c r="Q42" s="16"/>
      <c r="R42" s="16"/>
    </row>
    <row r="43" spans="1:18" s="26" customFormat="1" ht="12.75">
      <c r="A43" s="13"/>
      <c r="B43" s="21" t="s">
        <v>100</v>
      </c>
      <c r="C43" s="55"/>
      <c r="D43" s="15"/>
      <c r="E43" s="55"/>
      <c r="F43" s="55"/>
      <c r="G43" s="55"/>
      <c r="H43" s="55"/>
      <c r="I43" s="55"/>
      <c r="J43" s="55"/>
      <c r="K43" s="55"/>
      <c r="L43" s="55"/>
      <c r="M43" s="55"/>
      <c r="N43" s="55"/>
      <c r="O43" s="16"/>
      <c r="P43" s="16"/>
      <c r="Q43" s="16"/>
      <c r="R43" s="16"/>
    </row>
    <row r="44" spans="1:18" s="26" customFormat="1" ht="12.75">
      <c r="A44" s="13" t="s">
        <v>253</v>
      </c>
      <c r="B44" s="15" t="s">
        <v>254</v>
      </c>
      <c r="C44" s="43"/>
      <c r="D44" s="15"/>
      <c r="E44" s="55"/>
      <c r="F44" s="55"/>
      <c r="G44" s="17">
        <v>800</v>
      </c>
      <c r="H44" s="17"/>
      <c r="I44" s="17"/>
      <c r="J44" s="17"/>
      <c r="K44" s="82">
        <v>1</v>
      </c>
      <c r="L44" s="17">
        <v>800</v>
      </c>
      <c r="M44" s="82">
        <v>242</v>
      </c>
      <c r="N44" s="82">
        <v>1054</v>
      </c>
      <c r="O44" s="16"/>
      <c r="P44" s="16"/>
      <c r="Q44" s="16"/>
      <c r="R44" s="16"/>
    </row>
    <row r="45" spans="1:18" s="27" customFormat="1" ht="96">
      <c r="A45" s="56">
        <v>1</v>
      </c>
      <c r="B45" s="74" t="s">
        <v>255</v>
      </c>
      <c r="C45" s="56" t="s">
        <v>256</v>
      </c>
      <c r="D45" s="56" t="s">
        <v>257</v>
      </c>
      <c r="E45" s="57" t="s">
        <v>258</v>
      </c>
      <c r="F45" s="56"/>
      <c r="G45" s="17">
        <v>800</v>
      </c>
      <c r="H45" s="17"/>
      <c r="I45" s="17"/>
      <c r="J45" s="17"/>
      <c r="K45" s="82">
        <v>1</v>
      </c>
      <c r="L45" s="17">
        <v>800</v>
      </c>
      <c r="M45" s="82">
        <v>242</v>
      </c>
      <c r="N45" s="82">
        <v>1054</v>
      </c>
      <c r="O45" s="56" t="s">
        <v>259</v>
      </c>
      <c r="P45" s="56" t="s">
        <v>260</v>
      </c>
      <c r="Q45" s="56" t="s">
        <v>260</v>
      </c>
      <c r="R45" s="92"/>
    </row>
    <row r="46" spans="1:18" s="26" customFormat="1" ht="13.5">
      <c r="A46" s="13" t="s">
        <v>261</v>
      </c>
      <c r="B46" s="15" t="s">
        <v>262</v>
      </c>
      <c r="C46" s="43"/>
      <c r="D46" s="15"/>
      <c r="E46" s="55"/>
      <c r="F46" s="55"/>
      <c r="G46" s="18">
        <v>430.05</v>
      </c>
      <c r="H46" s="17"/>
      <c r="I46" s="17"/>
      <c r="J46" s="17"/>
      <c r="K46" s="82">
        <v>1</v>
      </c>
      <c r="L46" s="89">
        <v>430.05</v>
      </c>
      <c r="M46" s="82">
        <v>35</v>
      </c>
      <c r="N46" s="82">
        <v>135</v>
      </c>
      <c r="O46" s="16"/>
      <c r="P46" s="16"/>
      <c r="Q46" s="16"/>
      <c r="R46" s="16"/>
    </row>
    <row r="47" spans="1:18" s="27" customFormat="1" ht="84">
      <c r="A47" s="56">
        <v>4</v>
      </c>
      <c r="B47" s="74" t="s">
        <v>263</v>
      </c>
      <c r="C47" s="56" t="s">
        <v>132</v>
      </c>
      <c r="D47" s="56" t="s">
        <v>162</v>
      </c>
      <c r="E47" s="57" t="s">
        <v>264</v>
      </c>
      <c r="F47" s="56"/>
      <c r="G47" s="18">
        <v>430.05</v>
      </c>
      <c r="H47" s="17"/>
      <c r="I47" s="17"/>
      <c r="J47" s="17"/>
      <c r="K47" s="82">
        <v>1</v>
      </c>
      <c r="L47" s="89">
        <v>430.05</v>
      </c>
      <c r="M47" s="82">
        <v>35</v>
      </c>
      <c r="N47" s="82">
        <v>135</v>
      </c>
      <c r="O47" s="56" t="s">
        <v>265</v>
      </c>
      <c r="P47" s="56" t="s">
        <v>266</v>
      </c>
      <c r="Q47" s="56" t="s">
        <v>266</v>
      </c>
      <c r="R47" s="56" t="s">
        <v>266</v>
      </c>
    </row>
    <row r="48" spans="1:18" s="26" customFormat="1" ht="12.75">
      <c r="A48" s="13" t="s">
        <v>267</v>
      </c>
      <c r="B48" s="15" t="s">
        <v>268</v>
      </c>
      <c r="C48" s="43"/>
      <c r="D48" s="15"/>
      <c r="E48" s="55"/>
      <c r="F48" s="55"/>
      <c r="G48" s="55"/>
      <c r="H48" s="55"/>
      <c r="I48" s="55"/>
      <c r="J48" s="55"/>
      <c r="K48" s="55"/>
      <c r="L48" s="55"/>
      <c r="M48" s="55"/>
      <c r="N48" s="55"/>
      <c r="O48" s="16"/>
      <c r="P48" s="16"/>
      <c r="Q48" s="16"/>
      <c r="R48" s="16"/>
    </row>
    <row r="49" spans="1:18" s="26" customFormat="1" ht="12.75">
      <c r="A49" s="20"/>
      <c r="B49" s="21" t="s">
        <v>100</v>
      </c>
      <c r="C49" s="55"/>
      <c r="D49" s="15"/>
      <c r="E49" s="55"/>
      <c r="F49" s="55"/>
      <c r="G49" s="55"/>
      <c r="H49" s="55"/>
      <c r="I49" s="55"/>
      <c r="J49" s="55"/>
      <c r="K49" s="55"/>
      <c r="L49" s="55"/>
      <c r="M49" s="55"/>
      <c r="N49" s="55"/>
      <c r="O49" s="16"/>
      <c r="P49" s="16"/>
      <c r="Q49" s="16"/>
      <c r="R49" s="16"/>
    </row>
    <row r="50" spans="1:18" s="26" customFormat="1" ht="12.75">
      <c r="A50" s="13" t="s">
        <v>269</v>
      </c>
      <c r="B50" s="15" t="s">
        <v>270</v>
      </c>
      <c r="C50" s="43"/>
      <c r="D50" s="21"/>
      <c r="E50" s="55"/>
      <c r="F50" s="55"/>
      <c r="G50" s="19">
        <f>SUM(G51:G71)</f>
        <v>1470.5700000000002</v>
      </c>
      <c r="H50" s="19"/>
      <c r="I50" s="19"/>
      <c r="J50" s="19"/>
      <c r="K50" s="19"/>
      <c r="L50" s="19"/>
      <c r="M50" s="19"/>
      <c r="N50" s="19"/>
      <c r="O50" s="16"/>
      <c r="P50" s="16"/>
      <c r="Q50" s="16"/>
      <c r="R50" s="16"/>
    </row>
    <row r="51" spans="1:18" s="27" customFormat="1" ht="48">
      <c r="A51" s="56">
        <v>1</v>
      </c>
      <c r="B51" s="57" t="s">
        <v>271</v>
      </c>
      <c r="C51" s="56" t="s">
        <v>256</v>
      </c>
      <c r="D51" s="56" t="s">
        <v>272</v>
      </c>
      <c r="E51" s="57" t="s">
        <v>273</v>
      </c>
      <c r="F51" s="56"/>
      <c r="G51" s="17">
        <v>8.21</v>
      </c>
      <c r="H51" s="17"/>
      <c r="I51" s="17"/>
      <c r="J51" s="17"/>
      <c r="K51" s="82"/>
      <c r="L51" s="17"/>
      <c r="M51" s="82">
        <v>29</v>
      </c>
      <c r="N51" s="82">
        <v>97</v>
      </c>
      <c r="O51" s="56" t="s">
        <v>274</v>
      </c>
      <c r="P51" s="82" t="s">
        <v>194</v>
      </c>
      <c r="Q51" s="56" t="s">
        <v>137</v>
      </c>
      <c r="R51" s="56"/>
    </row>
    <row r="52" spans="1:18" s="27" customFormat="1" ht="48">
      <c r="A52" s="56">
        <v>2</v>
      </c>
      <c r="B52" s="57" t="s">
        <v>275</v>
      </c>
      <c r="C52" s="56" t="s">
        <v>256</v>
      </c>
      <c r="D52" s="56" t="s">
        <v>276</v>
      </c>
      <c r="E52" s="57" t="s">
        <v>277</v>
      </c>
      <c r="F52" s="56"/>
      <c r="G52" s="17">
        <v>18</v>
      </c>
      <c r="H52" s="17"/>
      <c r="I52" s="17"/>
      <c r="J52" s="17"/>
      <c r="K52" s="82"/>
      <c r="L52" s="17"/>
      <c r="M52" s="82">
        <v>83</v>
      </c>
      <c r="N52" s="82">
        <v>542</v>
      </c>
      <c r="O52" s="56" t="s">
        <v>278</v>
      </c>
      <c r="P52" s="82" t="s">
        <v>160</v>
      </c>
      <c r="Q52" s="56" t="s">
        <v>137</v>
      </c>
      <c r="R52" s="56"/>
    </row>
    <row r="53" spans="1:18" s="27" customFormat="1" ht="156">
      <c r="A53" s="56">
        <v>3</v>
      </c>
      <c r="B53" s="74" t="s">
        <v>279</v>
      </c>
      <c r="C53" s="56" t="s">
        <v>256</v>
      </c>
      <c r="D53" s="56" t="s">
        <v>280</v>
      </c>
      <c r="E53" s="57" t="s">
        <v>281</v>
      </c>
      <c r="F53" s="56"/>
      <c r="G53" s="17">
        <v>112</v>
      </c>
      <c r="H53" s="17"/>
      <c r="I53" s="17"/>
      <c r="J53" s="17"/>
      <c r="K53" s="82">
        <v>9</v>
      </c>
      <c r="L53" s="17">
        <v>48</v>
      </c>
      <c r="M53" s="82">
        <v>2408</v>
      </c>
      <c r="N53" s="82">
        <v>9380</v>
      </c>
      <c r="O53" s="56" t="s">
        <v>282</v>
      </c>
      <c r="P53" s="56" t="s">
        <v>260</v>
      </c>
      <c r="Q53" s="56" t="s">
        <v>260</v>
      </c>
      <c r="R53" s="56"/>
    </row>
    <row r="54" spans="1:18" s="27" customFormat="1" ht="72">
      <c r="A54" s="56">
        <v>4</v>
      </c>
      <c r="B54" s="57" t="s">
        <v>283</v>
      </c>
      <c r="C54" s="56" t="s">
        <v>256</v>
      </c>
      <c r="D54" s="56" t="s">
        <v>284</v>
      </c>
      <c r="E54" s="57" t="s">
        <v>285</v>
      </c>
      <c r="F54" s="56" t="s">
        <v>286</v>
      </c>
      <c r="G54" s="75">
        <v>30.4</v>
      </c>
      <c r="H54" s="17"/>
      <c r="I54" s="17"/>
      <c r="J54" s="17"/>
      <c r="K54" s="82">
        <v>3</v>
      </c>
      <c r="L54" s="17">
        <v>10.13</v>
      </c>
      <c r="M54" s="82">
        <v>550</v>
      </c>
      <c r="N54" s="82">
        <v>1801</v>
      </c>
      <c r="O54" s="67" t="s">
        <v>287</v>
      </c>
      <c r="P54" s="82" t="s">
        <v>152</v>
      </c>
      <c r="Q54" s="56" t="s">
        <v>137</v>
      </c>
      <c r="R54" s="56"/>
    </row>
    <row r="55" spans="1:18" s="27" customFormat="1" ht="60">
      <c r="A55" s="56">
        <v>5</v>
      </c>
      <c r="B55" s="57" t="s">
        <v>288</v>
      </c>
      <c r="C55" s="56" t="s">
        <v>256</v>
      </c>
      <c r="D55" s="76" t="s">
        <v>289</v>
      </c>
      <c r="E55" s="57" t="s">
        <v>290</v>
      </c>
      <c r="F55" s="56" t="s">
        <v>286</v>
      </c>
      <c r="G55" s="17">
        <v>132.86</v>
      </c>
      <c r="H55" s="17"/>
      <c r="I55" s="17"/>
      <c r="J55" s="17"/>
      <c r="K55" s="82">
        <v>5</v>
      </c>
      <c r="L55" s="17">
        <v>132.86</v>
      </c>
      <c r="M55" s="82">
        <v>1247</v>
      </c>
      <c r="N55" s="82">
        <v>5524</v>
      </c>
      <c r="O55" s="67" t="s">
        <v>291</v>
      </c>
      <c r="P55" s="82" t="s">
        <v>194</v>
      </c>
      <c r="Q55" s="56" t="s">
        <v>137</v>
      </c>
      <c r="R55" s="56"/>
    </row>
    <row r="56" spans="1:18" s="27" customFormat="1" ht="84">
      <c r="A56" s="56">
        <v>6</v>
      </c>
      <c r="B56" s="57" t="s">
        <v>292</v>
      </c>
      <c r="C56" s="56" t="s">
        <v>256</v>
      </c>
      <c r="D56" s="76" t="s">
        <v>293</v>
      </c>
      <c r="E56" s="57" t="s">
        <v>294</v>
      </c>
      <c r="F56" s="56" t="s">
        <v>286</v>
      </c>
      <c r="G56" s="17">
        <v>26.4</v>
      </c>
      <c r="H56" s="17"/>
      <c r="I56" s="17"/>
      <c r="J56" s="17"/>
      <c r="K56" s="82">
        <v>6</v>
      </c>
      <c r="L56" s="17">
        <v>15.84</v>
      </c>
      <c r="M56" s="82">
        <v>975</v>
      </c>
      <c r="N56" s="82">
        <v>4054</v>
      </c>
      <c r="O56" s="67" t="s">
        <v>295</v>
      </c>
      <c r="P56" s="82" t="s">
        <v>160</v>
      </c>
      <c r="Q56" s="56" t="s">
        <v>137</v>
      </c>
      <c r="R56" s="56"/>
    </row>
    <row r="57" spans="1:18" s="27" customFormat="1" ht="180">
      <c r="A57" s="56">
        <v>7</v>
      </c>
      <c r="B57" s="74" t="s">
        <v>296</v>
      </c>
      <c r="C57" s="56" t="s">
        <v>256</v>
      </c>
      <c r="D57" s="56" t="s">
        <v>297</v>
      </c>
      <c r="E57" s="57" t="s">
        <v>298</v>
      </c>
      <c r="F57" s="56"/>
      <c r="G57" s="17">
        <v>450</v>
      </c>
      <c r="H57" s="17"/>
      <c r="I57" s="17"/>
      <c r="J57" s="17"/>
      <c r="K57" s="82">
        <v>5</v>
      </c>
      <c r="L57" s="17">
        <v>51</v>
      </c>
      <c r="M57" s="82"/>
      <c r="N57" s="82"/>
      <c r="O57" s="56" t="s">
        <v>299</v>
      </c>
      <c r="P57" s="56" t="s">
        <v>260</v>
      </c>
      <c r="Q57" s="56" t="s">
        <v>260</v>
      </c>
      <c r="R57" s="56"/>
    </row>
    <row r="58" spans="1:18" s="29" customFormat="1" ht="48">
      <c r="A58" s="67">
        <v>8</v>
      </c>
      <c r="B58" s="68" t="s">
        <v>300</v>
      </c>
      <c r="C58" s="56" t="s">
        <v>256</v>
      </c>
      <c r="D58" s="69" t="s">
        <v>162</v>
      </c>
      <c r="E58" s="69" t="s">
        <v>301</v>
      </c>
      <c r="F58" s="67"/>
      <c r="G58" s="70">
        <v>27.700000000000003</v>
      </c>
      <c r="H58" s="71"/>
      <c r="I58" s="71"/>
      <c r="J58" s="71"/>
      <c r="K58" s="87">
        <v>1</v>
      </c>
      <c r="L58" s="70">
        <v>67.7</v>
      </c>
      <c r="M58" s="87">
        <v>1</v>
      </c>
      <c r="N58" s="87">
        <v>2</v>
      </c>
      <c r="O58" s="67" t="s">
        <v>299</v>
      </c>
      <c r="P58" s="87" t="s">
        <v>142</v>
      </c>
      <c r="Q58" s="67" t="s">
        <v>137</v>
      </c>
      <c r="R58" s="67"/>
    </row>
    <row r="59" spans="1:18" s="29" customFormat="1" ht="120">
      <c r="A59" s="67">
        <v>9</v>
      </c>
      <c r="B59" s="72" t="s">
        <v>302</v>
      </c>
      <c r="C59" s="56" t="s">
        <v>256</v>
      </c>
      <c r="D59" s="72" t="s">
        <v>166</v>
      </c>
      <c r="E59" s="72" t="s">
        <v>303</v>
      </c>
      <c r="F59" s="67"/>
      <c r="G59" s="70">
        <v>44</v>
      </c>
      <c r="H59" s="71"/>
      <c r="I59" s="71"/>
      <c r="J59" s="71"/>
      <c r="K59" s="87"/>
      <c r="L59" s="71"/>
      <c r="M59" s="87">
        <v>1</v>
      </c>
      <c r="N59" s="87">
        <v>3</v>
      </c>
      <c r="O59" s="67" t="s">
        <v>304</v>
      </c>
      <c r="P59" s="87" t="s">
        <v>142</v>
      </c>
      <c r="Q59" s="67" t="s">
        <v>137</v>
      </c>
      <c r="R59" s="67"/>
    </row>
    <row r="60" spans="1:18" s="29" customFormat="1" ht="72">
      <c r="A60" s="67">
        <v>10</v>
      </c>
      <c r="B60" s="68" t="s">
        <v>305</v>
      </c>
      <c r="C60" s="56" t="s">
        <v>256</v>
      </c>
      <c r="D60" s="68" t="s">
        <v>170</v>
      </c>
      <c r="E60" s="68" t="s">
        <v>306</v>
      </c>
      <c r="F60" s="67"/>
      <c r="G60" s="70">
        <v>44</v>
      </c>
      <c r="H60" s="71"/>
      <c r="I60" s="71"/>
      <c r="J60" s="71"/>
      <c r="K60" s="87">
        <v>1</v>
      </c>
      <c r="L60" s="71">
        <v>118</v>
      </c>
      <c r="M60" s="87">
        <v>23</v>
      </c>
      <c r="N60" s="87">
        <v>92</v>
      </c>
      <c r="O60" s="67" t="s">
        <v>307</v>
      </c>
      <c r="P60" s="87" t="s">
        <v>136</v>
      </c>
      <c r="Q60" s="67" t="s">
        <v>137</v>
      </c>
      <c r="R60" s="67"/>
    </row>
    <row r="61" spans="1:18" s="29" customFormat="1" ht="96">
      <c r="A61" s="67">
        <v>11</v>
      </c>
      <c r="B61" s="68" t="s">
        <v>308</v>
      </c>
      <c r="C61" s="56" t="s">
        <v>256</v>
      </c>
      <c r="D61" s="68" t="s">
        <v>174</v>
      </c>
      <c r="E61" s="68" t="s">
        <v>309</v>
      </c>
      <c r="F61" s="67"/>
      <c r="G61" s="70">
        <v>77</v>
      </c>
      <c r="H61" s="71"/>
      <c r="I61" s="71"/>
      <c r="J61" s="71"/>
      <c r="K61" s="87">
        <v>1</v>
      </c>
      <c r="L61" s="71">
        <v>108</v>
      </c>
      <c r="M61" s="87">
        <v>15</v>
      </c>
      <c r="N61" s="87">
        <v>63</v>
      </c>
      <c r="O61" s="67" t="s">
        <v>310</v>
      </c>
      <c r="P61" s="87" t="s">
        <v>160</v>
      </c>
      <c r="Q61" s="67" t="s">
        <v>137</v>
      </c>
      <c r="R61" s="67"/>
    </row>
    <row r="62" spans="1:18" s="29" customFormat="1" ht="108">
      <c r="A62" s="67">
        <v>12</v>
      </c>
      <c r="B62" s="68" t="s">
        <v>311</v>
      </c>
      <c r="C62" s="56" t="s">
        <v>256</v>
      </c>
      <c r="D62" s="68" t="s">
        <v>178</v>
      </c>
      <c r="E62" s="68" t="s">
        <v>312</v>
      </c>
      <c r="F62" s="67"/>
      <c r="G62" s="70">
        <v>56</v>
      </c>
      <c r="H62" s="71"/>
      <c r="I62" s="71"/>
      <c r="J62" s="71"/>
      <c r="K62" s="87">
        <v>1</v>
      </c>
      <c r="L62" s="71">
        <v>125</v>
      </c>
      <c r="M62" s="87">
        <v>25</v>
      </c>
      <c r="N62" s="87">
        <v>99</v>
      </c>
      <c r="O62" s="67" t="s">
        <v>313</v>
      </c>
      <c r="P62" s="87" t="s">
        <v>160</v>
      </c>
      <c r="Q62" s="67" t="s">
        <v>137</v>
      </c>
      <c r="R62" s="67"/>
    </row>
    <row r="63" spans="1:18" s="29" customFormat="1" ht="108">
      <c r="A63" s="67">
        <v>13</v>
      </c>
      <c r="B63" s="68" t="s">
        <v>314</v>
      </c>
      <c r="C63" s="56" t="s">
        <v>256</v>
      </c>
      <c r="D63" s="68" t="s">
        <v>182</v>
      </c>
      <c r="E63" s="68" t="s">
        <v>315</v>
      </c>
      <c r="F63" s="67"/>
      <c r="G63" s="70">
        <v>79</v>
      </c>
      <c r="H63" s="71"/>
      <c r="I63" s="71"/>
      <c r="J63" s="71"/>
      <c r="K63" s="87">
        <v>1</v>
      </c>
      <c r="L63" s="71">
        <v>172</v>
      </c>
      <c r="M63" s="88">
        <v>7</v>
      </c>
      <c r="N63" s="87">
        <v>28</v>
      </c>
      <c r="O63" s="67" t="s">
        <v>316</v>
      </c>
      <c r="P63" s="87" t="s">
        <v>185</v>
      </c>
      <c r="Q63" s="67" t="s">
        <v>137</v>
      </c>
      <c r="R63" s="67"/>
    </row>
    <row r="64" spans="1:18" s="29" customFormat="1" ht="132">
      <c r="A64" s="67">
        <v>14</v>
      </c>
      <c r="B64" s="68" t="s">
        <v>317</v>
      </c>
      <c r="C64" s="56" t="s">
        <v>256</v>
      </c>
      <c r="D64" s="68" t="s">
        <v>187</v>
      </c>
      <c r="E64" s="72" t="s">
        <v>318</v>
      </c>
      <c r="F64" s="67"/>
      <c r="G64" s="70">
        <v>46</v>
      </c>
      <c r="H64" s="71"/>
      <c r="I64" s="71"/>
      <c r="J64" s="71"/>
      <c r="K64" s="87">
        <v>1</v>
      </c>
      <c r="L64" s="71">
        <v>119</v>
      </c>
      <c r="M64" s="87">
        <v>7</v>
      </c>
      <c r="N64" s="87">
        <v>23</v>
      </c>
      <c r="O64" s="72" t="s">
        <v>319</v>
      </c>
      <c r="P64" s="87" t="s">
        <v>185</v>
      </c>
      <c r="Q64" s="67" t="s">
        <v>137</v>
      </c>
      <c r="R64" s="67"/>
    </row>
    <row r="65" spans="1:18" s="29" customFormat="1" ht="108">
      <c r="A65" s="67">
        <v>15</v>
      </c>
      <c r="B65" s="68" t="s">
        <v>320</v>
      </c>
      <c r="C65" s="56" t="s">
        <v>256</v>
      </c>
      <c r="D65" s="68" t="s">
        <v>191</v>
      </c>
      <c r="E65" s="68" t="s">
        <v>321</v>
      </c>
      <c r="F65" s="67"/>
      <c r="G65" s="70">
        <v>50</v>
      </c>
      <c r="H65" s="71"/>
      <c r="I65" s="71"/>
      <c r="J65" s="71"/>
      <c r="K65" s="87">
        <v>1</v>
      </c>
      <c r="L65" s="71">
        <v>117</v>
      </c>
      <c r="M65" s="87">
        <v>10</v>
      </c>
      <c r="N65" s="87">
        <v>39</v>
      </c>
      <c r="O65" s="67" t="s">
        <v>322</v>
      </c>
      <c r="P65" s="87" t="s">
        <v>194</v>
      </c>
      <c r="Q65" s="67" t="s">
        <v>137</v>
      </c>
      <c r="R65" s="67"/>
    </row>
    <row r="66" spans="1:18" s="29" customFormat="1" ht="132">
      <c r="A66" s="67">
        <v>16</v>
      </c>
      <c r="B66" s="68" t="s">
        <v>323</v>
      </c>
      <c r="C66" s="56" t="s">
        <v>256</v>
      </c>
      <c r="D66" s="68" t="s">
        <v>196</v>
      </c>
      <c r="E66" s="68" t="s">
        <v>324</v>
      </c>
      <c r="F66" s="67"/>
      <c r="G66" s="70">
        <v>45</v>
      </c>
      <c r="H66" s="71"/>
      <c r="I66" s="71"/>
      <c r="J66" s="71"/>
      <c r="K66" s="87">
        <v>1</v>
      </c>
      <c r="L66" s="70">
        <v>117</v>
      </c>
      <c r="M66" s="87">
        <v>50</v>
      </c>
      <c r="N66" s="87">
        <v>202</v>
      </c>
      <c r="O66" s="67" t="s">
        <v>325</v>
      </c>
      <c r="P66" s="87" t="s">
        <v>194</v>
      </c>
      <c r="Q66" s="67" t="s">
        <v>137</v>
      </c>
      <c r="R66" s="67"/>
    </row>
    <row r="67" spans="1:18" s="29" customFormat="1" ht="96">
      <c r="A67" s="67">
        <v>17</v>
      </c>
      <c r="B67" s="68" t="s">
        <v>326</v>
      </c>
      <c r="C67" s="56" t="s">
        <v>256</v>
      </c>
      <c r="D67" s="72" t="s">
        <v>200</v>
      </c>
      <c r="E67" s="68" t="s">
        <v>327</v>
      </c>
      <c r="F67" s="67"/>
      <c r="G67" s="70">
        <v>63</v>
      </c>
      <c r="H67" s="71"/>
      <c r="I67" s="71"/>
      <c r="J67" s="71"/>
      <c r="K67" s="87"/>
      <c r="L67" s="71"/>
      <c r="M67" s="87">
        <v>2</v>
      </c>
      <c r="N67" s="87">
        <v>5</v>
      </c>
      <c r="O67" s="67" t="s">
        <v>328</v>
      </c>
      <c r="P67" s="87" t="s">
        <v>147</v>
      </c>
      <c r="Q67" s="67" t="s">
        <v>137</v>
      </c>
      <c r="R67" s="67"/>
    </row>
    <row r="68" spans="1:18" s="29" customFormat="1" ht="72">
      <c r="A68" s="67">
        <v>18</v>
      </c>
      <c r="B68" s="68" t="s">
        <v>329</v>
      </c>
      <c r="C68" s="56" t="s">
        <v>256</v>
      </c>
      <c r="D68" s="68" t="s">
        <v>203</v>
      </c>
      <c r="E68" s="68" t="s">
        <v>330</v>
      </c>
      <c r="F68" s="67"/>
      <c r="G68" s="70">
        <v>40</v>
      </c>
      <c r="H68" s="71"/>
      <c r="I68" s="71"/>
      <c r="J68" s="71"/>
      <c r="K68" s="87">
        <v>1</v>
      </c>
      <c r="L68" s="71">
        <v>179</v>
      </c>
      <c r="M68" s="87">
        <v>20</v>
      </c>
      <c r="N68" s="87">
        <v>79</v>
      </c>
      <c r="O68" s="67" t="s">
        <v>331</v>
      </c>
      <c r="P68" s="87" t="s">
        <v>152</v>
      </c>
      <c r="Q68" s="67" t="s">
        <v>137</v>
      </c>
      <c r="R68" s="67"/>
    </row>
    <row r="69" spans="1:18" s="29" customFormat="1" ht="132">
      <c r="A69" s="67">
        <v>19</v>
      </c>
      <c r="B69" s="68" t="s">
        <v>332</v>
      </c>
      <c r="C69" s="56" t="s">
        <v>256</v>
      </c>
      <c r="D69" s="73" t="s">
        <v>207</v>
      </c>
      <c r="E69" s="68" t="s">
        <v>333</v>
      </c>
      <c r="F69" s="67"/>
      <c r="G69" s="70">
        <v>45</v>
      </c>
      <c r="H69" s="71"/>
      <c r="I69" s="71"/>
      <c r="J69" s="71"/>
      <c r="K69" s="87"/>
      <c r="L69" s="71"/>
      <c r="M69" s="87">
        <v>15</v>
      </c>
      <c r="N69" s="87">
        <v>61</v>
      </c>
      <c r="O69" s="67" t="s">
        <v>334</v>
      </c>
      <c r="P69" s="87" t="s">
        <v>209</v>
      </c>
      <c r="Q69" s="67" t="s">
        <v>137</v>
      </c>
      <c r="R69" s="67"/>
    </row>
    <row r="70" spans="1:18" s="29" customFormat="1" ht="36">
      <c r="A70" s="67">
        <v>20</v>
      </c>
      <c r="B70" s="68" t="s">
        <v>335</v>
      </c>
      <c r="C70" s="56" t="s">
        <v>256</v>
      </c>
      <c r="D70" s="68" t="s">
        <v>211</v>
      </c>
      <c r="E70" s="68" t="s">
        <v>336</v>
      </c>
      <c r="F70" s="67"/>
      <c r="G70" s="70">
        <v>41</v>
      </c>
      <c r="H70" s="71"/>
      <c r="I70" s="71"/>
      <c r="J70" s="71"/>
      <c r="K70" s="87">
        <v>1</v>
      </c>
      <c r="L70" s="71">
        <v>313</v>
      </c>
      <c r="M70" s="87"/>
      <c r="N70" s="87"/>
      <c r="O70" s="67" t="s">
        <v>337</v>
      </c>
      <c r="P70" s="87" t="s">
        <v>209</v>
      </c>
      <c r="Q70" s="67" t="s">
        <v>137</v>
      </c>
      <c r="R70" s="67"/>
    </row>
    <row r="71" spans="1:18" s="29" customFormat="1" ht="144">
      <c r="A71" s="67">
        <v>21</v>
      </c>
      <c r="B71" s="68" t="s">
        <v>338</v>
      </c>
      <c r="C71" s="56" t="s">
        <v>256</v>
      </c>
      <c r="D71" s="72" t="s">
        <v>214</v>
      </c>
      <c r="E71" s="68" t="s">
        <v>339</v>
      </c>
      <c r="F71" s="67"/>
      <c r="G71" s="70">
        <v>35</v>
      </c>
      <c r="H71" s="71"/>
      <c r="I71" s="71"/>
      <c r="J71" s="71"/>
      <c r="K71" s="87">
        <v>1</v>
      </c>
      <c r="L71" s="71">
        <v>130</v>
      </c>
      <c r="M71" s="87">
        <v>34</v>
      </c>
      <c r="N71" s="87">
        <v>155</v>
      </c>
      <c r="O71" s="67" t="s">
        <v>340</v>
      </c>
      <c r="P71" s="87" t="s">
        <v>217</v>
      </c>
      <c r="Q71" s="67" t="s">
        <v>137</v>
      </c>
      <c r="R71" s="67"/>
    </row>
    <row r="72" spans="1:18" s="26" customFormat="1" ht="12.75">
      <c r="A72" s="13" t="s">
        <v>341</v>
      </c>
      <c r="B72" s="15" t="s">
        <v>342</v>
      </c>
      <c r="C72" s="43"/>
      <c r="D72" s="15"/>
      <c r="E72" s="55"/>
      <c r="F72" s="55"/>
      <c r="G72" s="19">
        <f>SUM(G73:G104)</f>
        <v>1583.6200000000003</v>
      </c>
      <c r="H72" s="55"/>
      <c r="I72" s="55"/>
      <c r="J72" s="55"/>
      <c r="K72" s="55"/>
      <c r="L72" s="55"/>
      <c r="M72" s="55"/>
      <c r="N72" s="55"/>
      <c r="O72" s="16"/>
      <c r="P72" s="16"/>
      <c r="Q72" s="16"/>
      <c r="R72" s="16"/>
    </row>
    <row r="73" spans="1:18" s="27" customFormat="1" ht="60">
      <c r="A73" s="56">
        <v>1</v>
      </c>
      <c r="B73" s="57" t="s">
        <v>343</v>
      </c>
      <c r="C73" s="56" t="s">
        <v>256</v>
      </c>
      <c r="D73" s="56" t="s">
        <v>344</v>
      </c>
      <c r="E73" s="57" t="s">
        <v>345</v>
      </c>
      <c r="F73" s="56" t="s">
        <v>346</v>
      </c>
      <c r="G73" s="17">
        <v>10.66</v>
      </c>
      <c r="H73" s="17"/>
      <c r="I73" s="17"/>
      <c r="J73" s="17"/>
      <c r="K73" s="82"/>
      <c r="L73" s="17"/>
      <c r="M73" s="82">
        <v>30</v>
      </c>
      <c r="N73" s="82">
        <v>11</v>
      </c>
      <c r="O73" s="56" t="s">
        <v>347</v>
      </c>
      <c r="P73" s="56" t="s">
        <v>136</v>
      </c>
      <c r="Q73" s="56" t="s">
        <v>137</v>
      </c>
      <c r="R73" s="92"/>
    </row>
    <row r="74" spans="1:18" s="27" customFormat="1" ht="60">
      <c r="A74" s="56">
        <v>2</v>
      </c>
      <c r="B74" s="57" t="s">
        <v>348</v>
      </c>
      <c r="C74" s="56" t="s">
        <v>256</v>
      </c>
      <c r="D74" s="56" t="s">
        <v>349</v>
      </c>
      <c r="E74" s="57" t="s">
        <v>350</v>
      </c>
      <c r="F74" s="93" t="s">
        <v>346</v>
      </c>
      <c r="G74" s="17">
        <v>8</v>
      </c>
      <c r="H74" s="94"/>
      <c r="I74" s="17"/>
      <c r="J74" s="17"/>
      <c r="K74" s="82"/>
      <c r="L74" s="17"/>
      <c r="M74" s="82">
        <v>15</v>
      </c>
      <c r="N74" s="82">
        <v>46</v>
      </c>
      <c r="O74" s="56" t="s">
        <v>351</v>
      </c>
      <c r="P74" s="56" t="s">
        <v>136</v>
      </c>
      <c r="Q74" s="56" t="s">
        <v>137</v>
      </c>
      <c r="R74" s="92"/>
    </row>
    <row r="75" spans="1:18" s="27" customFormat="1" ht="60">
      <c r="A75" s="56">
        <v>3</v>
      </c>
      <c r="B75" s="57" t="s">
        <v>352</v>
      </c>
      <c r="C75" s="56" t="s">
        <v>256</v>
      </c>
      <c r="D75" s="56" t="s">
        <v>353</v>
      </c>
      <c r="E75" s="57" t="s">
        <v>354</v>
      </c>
      <c r="F75" s="56" t="s">
        <v>346</v>
      </c>
      <c r="G75" s="17">
        <v>8</v>
      </c>
      <c r="H75" s="17"/>
      <c r="I75" s="17"/>
      <c r="J75" s="17"/>
      <c r="K75" s="82"/>
      <c r="L75" s="17"/>
      <c r="M75" s="82">
        <v>6</v>
      </c>
      <c r="N75" s="82">
        <v>20</v>
      </c>
      <c r="O75" s="56" t="s">
        <v>355</v>
      </c>
      <c r="P75" s="56" t="s">
        <v>136</v>
      </c>
      <c r="Q75" s="56" t="s">
        <v>137</v>
      </c>
      <c r="R75" s="92"/>
    </row>
    <row r="76" spans="1:18" s="27" customFormat="1" ht="60">
      <c r="A76" s="56">
        <v>4</v>
      </c>
      <c r="B76" s="57" t="s">
        <v>356</v>
      </c>
      <c r="C76" s="56" t="s">
        <v>256</v>
      </c>
      <c r="D76" s="56" t="s">
        <v>344</v>
      </c>
      <c r="E76" s="57" t="s">
        <v>357</v>
      </c>
      <c r="F76" s="56" t="s">
        <v>346</v>
      </c>
      <c r="G76" s="17">
        <v>8</v>
      </c>
      <c r="H76" s="17"/>
      <c r="I76" s="17"/>
      <c r="J76" s="17"/>
      <c r="K76" s="82"/>
      <c r="L76" s="17"/>
      <c r="M76" s="82">
        <v>30</v>
      </c>
      <c r="N76" s="82">
        <v>111</v>
      </c>
      <c r="O76" s="56" t="s">
        <v>358</v>
      </c>
      <c r="P76" s="56" t="s">
        <v>136</v>
      </c>
      <c r="Q76" s="56" t="s">
        <v>137</v>
      </c>
      <c r="R76" s="92"/>
    </row>
    <row r="77" spans="1:18" s="27" customFormat="1" ht="60">
      <c r="A77" s="56">
        <v>5</v>
      </c>
      <c r="B77" s="57" t="s">
        <v>359</v>
      </c>
      <c r="C77" s="56" t="s">
        <v>256</v>
      </c>
      <c r="D77" s="56" t="s">
        <v>170</v>
      </c>
      <c r="E77" s="57" t="s">
        <v>360</v>
      </c>
      <c r="F77" s="56" t="s">
        <v>346</v>
      </c>
      <c r="G77" s="17">
        <v>8</v>
      </c>
      <c r="H77" s="17"/>
      <c r="I77" s="17"/>
      <c r="J77" s="17"/>
      <c r="K77" s="82"/>
      <c r="L77" s="17"/>
      <c r="M77" s="82">
        <v>39</v>
      </c>
      <c r="N77" s="82">
        <v>176</v>
      </c>
      <c r="O77" s="56" t="s">
        <v>361</v>
      </c>
      <c r="P77" s="56" t="s">
        <v>136</v>
      </c>
      <c r="Q77" s="56" t="s">
        <v>137</v>
      </c>
      <c r="R77" s="92"/>
    </row>
    <row r="78" spans="1:18" s="27" customFormat="1" ht="60">
      <c r="A78" s="56">
        <v>6</v>
      </c>
      <c r="B78" s="57" t="s">
        <v>362</v>
      </c>
      <c r="C78" s="56" t="s">
        <v>256</v>
      </c>
      <c r="D78" s="56" t="s">
        <v>363</v>
      </c>
      <c r="E78" s="57" t="s">
        <v>364</v>
      </c>
      <c r="F78" s="56" t="s">
        <v>346</v>
      </c>
      <c r="G78" s="17">
        <v>25</v>
      </c>
      <c r="H78" s="17"/>
      <c r="I78" s="17"/>
      <c r="J78" s="17"/>
      <c r="K78" s="82"/>
      <c r="L78" s="17"/>
      <c r="M78" s="82">
        <v>18</v>
      </c>
      <c r="N78" s="82">
        <v>64</v>
      </c>
      <c r="O78" s="56" t="s">
        <v>365</v>
      </c>
      <c r="P78" s="56" t="s">
        <v>142</v>
      </c>
      <c r="Q78" s="56" t="s">
        <v>137</v>
      </c>
      <c r="R78" s="92"/>
    </row>
    <row r="79" spans="1:18" s="27" customFormat="1" ht="60">
      <c r="A79" s="56">
        <v>7</v>
      </c>
      <c r="B79" s="57" t="s">
        <v>366</v>
      </c>
      <c r="C79" s="56" t="s">
        <v>256</v>
      </c>
      <c r="D79" s="56" t="s">
        <v>166</v>
      </c>
      <c r="E79" s="57" t="s">
        <v>367</v>
      </c>
      <c r="F79" s="56" t="s">
        <v>346</v>
      </c>
      <c r="G79" s="17">
        <v>25</v>
      </c>
      <c r="H79" s="17"/>
      <c r="I79" s="17"/>
      <c r="J79" s="17"/>
      <c r="K79" s="82"/>
      <c r="L79" s="17"/>
      <c r="M79" s="82">
        <v>1</v>
      </c>
      <c r="N79" s="82">
        <v>6</v>
      </c>
      <c r="O79" s="56" t="s">
        <v>368</v>
      </c>
      <c r="P79" s="56" t="s">
        <v>142</v>
      </c>
      <c r="Q79" s="56" t="s">
        <v>137</v>
      </c>
      <c r="R79" s="92"/>
    </row>
    <row r="80" spans="1:18" s="27" customFormat="1" ht="60">
      <c r="A80" s="56">
        <v>8</v>
      </c>
      <c r="B80" s="57" t="s">
        <v>369</v>
      </c>
      <c r="C80" s="56" t="s">
        <v>256</v>
      </c>
      <c r="D80" s="56" t="s">
        <v>166</v>
      </c>
      <c r="E80" s="57" t="s">
        <v>370</v>
      </c>
      <c r="F80" s="56" t="s">
        <v>346</v>
      </c>
      <c r="G80" s="17">
        <v>25</v>
      </c>
      <c r="H80" s="17"/>
      <c r="I80" s="17"/>
      <c r="J80" s="17"/>
      <c r="K80" s="82"/>
      <c r="L80" s="17"/>
      <c r="M80" s="82">
        <v>5</v>
      </c>
      <c r="N80" s="82">
        <v>14</v>
      </c>
      <c r="O80" s="56" t="s">
        <v>371</v>
      </c>
      <c r="P80" s="56" t="s">
        <v>142</v>
      </c>
      <c r="Q80" s="56" t="s">
        <v>137</v>
      </c>
      <c r="R80" s="92"/>
    </row>
    <row r="81" spans="1:18" s="27" customFormat="1" ht="60">
      <c r="A81" s="56">
        <v>9</v>
      </c>
      <c r="B81" s="57" t="s">
        <v>372</v>
      </c>
      <c r="C81" s="56" t="s">
        <v>256</v>
      </c>
      <c r="D81" s="56" t="s">
        <v>373</v>
      </c>
      <c r="E81" s="57" t="s">
        <v>374</v>
      </c>
      <c r="F81" s="56" t="s">
        <v>346</v>
      </c>
      <c r="G81" s="17">
        <v>25</v>
      </c>
      <c r="H81" s="17"/>
      <c r="I81" s="17"/>
      <c r="J81" s="17"/>
      <c r="K81" s="82"/>
      <c r="L81" s="17"/>
      <c r="M81" s="82">
        <v>1</v>
      </c>
      <c r="N81" s="82">
        <v>3</v>
      </c>
      <c r="O81" s="56" t="s">
        <v>375</v>
      </c>
      <c r="P81" s="56" t="s">
        <v>142</v>
      </c>
      <c r="Q81" s="56" t="s">
        <v>137</v>
      </c>
      <c r="R81" s="92"/>
    </row>
    <row r="82" spans="1:18" s="27" customFormat="1" ht="60">
      <c r="A82" s="56">
        <v>10</v>
      </c>
      <c r="B82" s="57" t="s">
        <v>376</v>
      </c>
      <c r="C82" s="56" t="s">
        <v>256</v>
      </c>
      <c r="D82" s="56" t="s">
        <v>377</v>
      </c>
      <c r="E82" s="57" t="s">
        <v>378</v>
      </c>
      <c r="F82" s="95" t="s">
        <v>346</v>
      </c>
      <c r="G82" s="17">
        <v>22.05</v>
      </c>
      <c r="H82" s="96"/>
      <c r="I82" s="17"/>
      <c r="J82" s="17"/>
      <c r="K82" s="82"/>
      <c r="L82" s="17"/>
      <c r="M82" s="82">
        <v>2</v>
      </c>
      <c r="N82" s="82">
        <v>5</v>
      </c>
      <c r="O82" s="56" t="s">
        <v>379</v>
      </c>
      <c r="P82" s="56" t="s">
        <v>142</v>
      </c>
      <c r="Q82" s="56" t="s">
        <v>137</v>
      </c>
      <c r="R82" s="92"/>
    </row>
    <row r="83" spans="1:18" s="27" customFormat="1" ht="60">
      <c r="A83" s="56">
        <v>11</v>
      </c>
      <c r="B83" s="57" t="s">
        <v>380</v>
      </c>
      <c r="C83" s="56" t="s">
        <v>256</v>
      </c>
      <c r="D83" s="56" t="s">
        <v>381</v>
      </c>
      <c r="E83" s="57" t="s">
        <v>382</v>
      </c>
      <c r="F83" s="56" t="s">
        <v>346</v>
      </c>
      <c r="G83" s="17">
        <v>15</v>
      </c>
      <c r="H83" s="17"/>
      <c r="I83" s="17"/>
      <c r="J83" s="17"/>
      <c r="K83" s="82"/>
      <c r="L83" s="17"/>
      <c r="M83" s="82">
        <v>25</v>
      </c>
      <c r="N83" s="82">
        <v>113</v>
      </c>
      <c r="O83" s="56" t="s">
        <v>383</v>
      </c>
      <c r="P83" s="56" t="s">
        <v>185</v>
      </c>
      <c r="Q83" s="56" t="s">
        <v>137</v>
      </c>
      <c r="R83" s="92"/>
    </row>
    <row r="84" spans="1:18" s="27" customFormat="1" ht="60">
      <c r="A84" s="56">
        <v>12</v>
      </c>
      <c r="B84" s="57" t="s">
        <v>384</v>
      </c>
      <c r="C84" s="56" t="s">
        <v>256</v>
      </c>
      <c r="D84" s="56" t="s">
        <v>385</v>
      </c>
      <c r="E84" s="57" t="s">
        <v>386</v>
      </c>
      <c r="F84" s="56" t="s">
        <v>346</v>
      </c>
      <c r="G84" s="17">
        <v>15</v>
      </c>
      <c r="H84" s="17"/>
      <c r="I84" s="17"/>
      <c r="J84" s="17"/>
      <c r="K84" s="82"/>
      <c r="L84" s="17"/>
      <c r="M84" s="82">
        <v>57</v>
      </c>
      <c r="N84" s="82">
        <v>207</v>
      </c>
      <c r="O84" s="56" t="s">
        <v>387</v>
      </c>
      <c r="P84" s="56" t="s">
        <v>185</v>
      </c>
      <c r="Q84" s="56" t="s">
        <v>137</v>
      </c>
      <c r="R84" s="92"/>
    </row>
    <row r="85" spans="1:18" s="27" customFormat="1" ht="60">
      <c r="A85" s="56">
        <v>13</v>
      </c>
      <c r="B85" s="57" t="s">
        <v>388</v>
      </c>
      <c r="C85" s="56" t="s">
        <v>256</v>
      </c>
      <c r="D85" s="56" t="s">
        <v>385</v>
      </c>
      <c r="E85" s="57" t="s">
        <v>389</v>
      </c>
      <c r="F85" s="56" t="s">
        <v>346</v>
      </c>
      <c r="G85" s="17">
        <v>15</v>
      </c>
      <c r="H85" s="17"/>
      <c r="I85" s="17"/>
      <c r="J85" s="17"/>
      <c r="K85" s="82"/>
      <c r="L85" s="17"/>
      <c r="M85" s="82">
        <v>14</v>
      </c>
      <c r="N85" s="82">
        <v>54</v>
      </c>
      <c r="O85" s="56" t="s">
        <v>390</v>
      </c>
      <c r="P85" s="56" t="s">
        <v>185</v>
      </c>
      <c r="Q85" s="56" t="s">
        <v>137</v>
      </c>
      <c r="R85" s="92"/>
    </row>
    <row r="86" spans="1:18" s="27" customFormat="1" ht="60">
      <c r="A86" s="56">
        <v>14</v>
      </c>
      <c r="B86" s="57" t="s">
        <v>391</v>
      </c>
      <c r="C86" s="56" t="s">
        <v>256</v>
      </c>
      <c r="D86" s="56" t="s">
        <v>392</v>
      </c>
      <c r="E86" s="57" t="s">
        <v>393</v>
      </c>
      <c r="F86" s="56" t="s">
        <v>346</v>
      </c>
      <c r="G86" s="17">
        <v>15</v>
      </c>
      <c r="H86" s="17"/>
      <c r="I86" s="17"/>
      <c r="J86" s="17"/>
      <c r="K86" s="82"/>
      <c r="L86" s="17"/>
      <c r="M86" s="82">
        <v>3</v>
      </c>
      <c r="N86" s="82">
        <v>5</v>
      </c>
      <c r="O86" s="56" t="s">
        <v>394</v>
      </c>
      <c r="P86" s="56" t="s">
        <v>185</v>
      </c>
      <c r="Q86" s="56" t="s">
        <v>137</v>
      </c>
      <c r="R86" s="92"/>
    </row>
    <row r="87" spans="1:18" s="27" customFormat="1" ht="60">
      <c r="A87" s="56">
        <v>15</v>
      </c>
      <c r="B87" s="57" t="s">
        <v>395</v>
      </c>
      <c r="C87" s="56" t="s">
        <v>256</v>
      </c>
      <c r="D87" s="56" t="s">
        <v>392</v>
      </c>
      <c r="E87" s="57" t="s">
        <v>396</v>
      </c>
      <c r="F87" s="56" t="s">
        <v>346</v>
      </c>
      <c r="G87" s="17">
        <v>15</v>
      </c>
      <c r="H87" s="17"/>
      <c r="I87" s="17"/>
      <c r="J87" s="17"/>
      <c r="K87" s="82"/>
      <c r="L87" s="17"/>
      <c r="M87" s="82">
        <v>2</v>
      </c>
      <c r="N87" s="82">
        <v>4</v>
      </c>
      <c r="O87" s="56" t="s">
        <v>397</v>
      </c>
      <c r="P87" s="56" t="s">
        <v>185</v>
      </c>
      <c r="Q87" s="56" t="s">
        <v>137</v>
      </c>
      <c r="R87" s="92"/>
    </row>
    <row r="88" spans="1:18" s="27" customFormat="1" ht="60">
      <c r="A88" s="56">
        <v>16</v>
      </c>
      <c r="B88" s="57" t="s">
        <v>398</v>
      </c>
      <c r="C88" s="56" t="s">
        <v>256</v>
      </c>
      <c r="D88" s="56" t="s">
        <v>392</v>
      </c>
      <c r="E88" s="57" t="s">
        <v>399</v>
      </c>
      <c r="F88" s="56" t="s">
        <v>346</v>
      </c>
      <c r="G88" s="17">
        <v>15</v>
      </c>
      <c r="H88" s="17"/>
      <c r="I88" s="17"/>
      <c r="J88" s="17"/>
      <c r="K88" s="82"/>
      <c r="L88" s="17"/>
      <c r="M88" s="82">
        <v>3</v>
      </c>
      <c r="N88" s="82">
        <v>6</v>
      </c>
      <c r="O88" s="56" t="s">
        <v>400</v>
      </c>
      <c r="P88" s="56" t="s">
        <v>185</v>
      </c>
      <c r="Q88" s="56" t="s">
        <v>137</v>
      </c>
      <c r="R88" s="92"/>
    </row>
    <row r="89" spans="1:18" s="27" customFormat="1" ht="60">
      <c r="A89" s="56">
        <v>17</v>
      </c>
      <c r="B89" s="57" t="s">
        <v>401</v>
      </c>
      <c r="C89" s="56" t="s">
        <v>256</v>
      </c>
      <c r="D89" s="56" t="s">
        <v>182</v>
      </c>
      <c r="E89" s="57" t="s">
        <v>402</v>
      </c>
      <c r="F89" s="56" t="s">
        <v>346</v>
      </c>
      <c r="G89" s="17">
        <v>15</v>
      </c>
      <c r="H89" s="17"/>
      <c r="I89" s="17"/>
      <c r="J89" s="17"/>
      <c r="K89" s="82"/>
      <c r="L89" s="17"/>
      <c r="M89" s="82">
        <v>116</v>
      </c>
      <c r="N89" s="82">
        <v>440</v>
      </c>
      <c r="O89" s="56" t="s">
        <v>403</v>
      </c>
      <c r="P89" s="56" t="s">
        <v>185</v>
      </c>
      <c r="Q89" s="56" t="s">
        <v>137</v>
      </c>
      <c r="R89" s="92"/>
    </row>
    <row r="90" spans="1:18" s="27" customFormat="1" ht="60">
      <c r="A90" s="56">
        <v>18</v>
      </c>
      <c r="B90" s="57" t="s">
        <v>404</v>
      </c>
      <c r="C90" s="56" t="s">
        <v>256</v>
      </c>
      <c r="D90" s="56" t="s">
        <v>385</v>
      </c>
      <c r="E90" s="57" t="s">
        <v>405</v>
      </c>
      <c r="F90" s="56" t="s">
        <v>346</v>
      </c>
      <c r="G90" s="17">
        <v>15</v>
      </c>
      <c r="H90" s="17"/>
      <c r="I90" s="17"/>
      <c r="J90" s="17"/>
      <c r="K90" s="82"/>
      <c r="L90" s="17"/>
      <c r="M90" s="82">
        <v>8</v>
      </c>
      <c r="N90" s="82">
        <v>30</v>
      </c>
      <c r="O90" s="56" t="s">
        <v>406</v>
      </c>
      <c r="P90" s="56" t="s">
        <v>185</v>
      </c>
      <c r="Q90" s="56" t="s">
        <v>137</v>
      </c>
      <c r="R90" s="92"/>
    </row>
    <row r="91" spans="1:18" s="27" customFormat="1" ht="60">
      <c r="A91" s="56">
        <v>19</v>
      </c>
      <c r="B91" s="57" t="s">
        <v>407</v>
      </c>
      <c r="C91" s="56" t="s">
        <v>256</v>
      </c>
      <c r="D91" s="56" t="s">
        <v>385</v>
      </c>
      <c r="E91" s="57" t="s">
        <v>408</v>
      </c>
      <c r="F91" s="56" t="s">
        <v>346</v>
      </c>
      <c r="G91" s="17">
        <v>8.21</v>
      </c>
      <c r="H91" s="17"/>
      <c r="I91" s="17"/>
      <c r="J91" s="17"/>
      <c r="K91" s="82"/>
      <c r="L91" s="17"/>
      <c r="M91" s="82">
        <v>3</v>
      </c>
      <c r="N91" s="82">
        <v>115</v>
      </c>
      <c r="O91" s="56" t="s">
        <v>409</v>
      </c>
      <c r="P91" s="56" t="s">
        <v>185</v>
      </c>
      <c r="Q91" s="56" t="s">
        <v>137</v>
      </c>
      <c r="R91" s="92"/>
    </row>
    <row r="92" spans="1:18" s="27" customFormat="1" ht="60">
      <c r="A92" s="56">
        <v>20</v>
      </c>
      <c r="B92" s="57" t="s">
        <v>410</v>
      </c>
      <c r="C92" s="56" t="s">
        <v>256</v>
      </c>
      <c r="D92" s="56" t="s">
        <v>411</v>
      </c>
      <c r="E92" s="57" t="s">
        <v>412</v>
      </c>
      <c r="F92" s="56" t="s">
        <v>346</v>
      </c>
      <c r="G92" s="17">
        <v>316</v>
      </c>
      <c r="H92" s="17"/>
      <c r="I92" s="17"/>
      <c r="J92" s="17"/>
      <c r="K92" s="82">
        <v>1</v>
      </c>
      <c r="L92" s="17">
        <v>196</v>
      </c>
      <c r="M92" s="82">
        <v>74</v>
      </c>
      <c r="N92" s="82">
        <v>279</v>
      </c>
      <c r="O92" s="56" t="s">
        <v>413</v>
      </c>
      <c r="P92" s="56" t="s">
        <v>160</v>
      </c>
      <c r="Q92" s="56" t="s">
        <v>137</v>
      </c>
      <c r="R92" s="92"/>
    </row>
    <row r="93" spans="1:18" s="27" customFormat="1" ht="60">
      <c r="A93" s="56">
        <v>21</v>
      </c>
      <c r="B93" s="57" t="s">
        <v>414</v>
      </c>
      <c r="C93" s="56" t="s">
        <v>256</v>
      </c>
      <c r="D93" s="56" t="s">
        <v>257</v>
      </c>
      <c r="E93" s="57" t="s">
        <v>415</v>
      </c>
      <c r="F93" s="56" t="s">
        <v>346</v>
      </c>
      <c r="G93" s="17">
        <v>138.1</v>
      </c>
      <c r="H93" s="17"/>
      <c r="I93" s="17"/>
      <c r="J93" s="17"/>
      <c r="K93" s="82">
        <v>1</v>
      </c>
      <c r="L93" s="17">
        <v>58.98</v>
      </c>
      <c r="M93" s="82">
        <v>65</v>
      </c>
      <c r="N93" s="82">
        <v>227</v>
      </c>
      <c r="O93" s="56" t="s">
        <v>416</v>
      </c>
      <c r="P93" s="56" t="s">
        <v>160</v>
      </c>
      <c r="Q93" s="56" t="s">
        <v>137</v>
      </c>
      <c r="R93" s="92"/>
    </row>
    <row r="94" spans="1:18" s="27" customFormat="1" ht="60">
      <c r="A94" s="56">
        <v>22</v>
      </c>
      <c r="B94" s="57" t="s">
        <v>417</v>
      </c>
      <c r="C94" s="56" t="s">
        <v>256</v>
      </c>
      <c r="D94" s="56" t="s">
        <v>157</v>
      </c>
      <c r="E94" s="57" t="s">
        <v>418</v>
      </c>
      <c r="F94" s="56" t="s">
        <v>346</v>
      </c>
      <c r="G94" s="17">
        <v>14.5</v>
      </c>
      <c r="H94" s="17"/>
      <c r="I94" s="17"/>
      <c r="J94" s="17"/>
      <c r="K94" s="82"/>
      <c r="L94" s="17"/>
      <c r="M94" s="82">
        <v>11</v>
      </c>
      <c r="N94" s="82">
        <v>29</v>
      </c>
      <c r="O94" s="56" t="s">
        <v>419</v>
      </c>
      <c r="P94" s="56" t="s">
        <v>160</v>
      </c>
      <c r="Q94" s="56" t="s">
        <v>137</v>
      </c>
      <c r="R94" s="92"/>
    </row>
    <row r="95" spans="1:18" s="27" customFormat="1" ht="60">
      <c r="A95" s="56">
        <v>23</v>
      </c>
      <c r="B95" s="57" t="s">
        <v>420</v>
      </c>
      <c r="C95" s="56" t="s">
        <v>256</v>
      </c>
      <c r="D95" s="56" t="s">
        <v>421</v>
      </c>
      <c r="E95" s="57" t="s">
        <v>422</v>
      </c>
      <c r="F95" s="56" t="s">
        <v>346</v>
      </c>
      <c r="G95" s="17">
        <v>50</v>
      </c>
      <c r="H95" s="17"/>
      <c r="I95" s="17"/>
      <c r="J95" s="17"/>
      <c r="K95" s="82">
        <v>1</v>
      </c>
      <c r="L95" s="105">
        <v>50</v>
      </c>
      <c r="M95" s="82">
        <v>63</v>
      </c>
      <c r="N95" s="82">
        <v>206</v>
      </c>
      <c r="O95" s="56" t="s">
        <v>423</v>
      </c>
      <c r="P95" s="56" t="s">
        <v>194</v>
      </c>
      <c r="Q95" s="56" t="s">
        <v>137</v>
      </c>
      <c r="R95" s="92"/>
    </row>
    <row r="96" spans="1:18" s="27" customFormat="1" ht="60">
      <c r="A96" s="56">
        <v>24</v>
      </c>
      <c r="B96" s="57" t="s">
        <v>424</v>
      </c>
      <c r="C96" s="56" t="s">
        <v>256</v>
      </c>
      <c r="D96" s="56" t="s">
        <v>421</v>
      </c>
      <c r="E96" s="57" t="s">
        <v>425</v>
      </c>
      <c r="F96" s="56" t="s">
        <v>346</v>
      </c>
      <c r="G96" s="17">
        <v>30</v>
      </c>
      <c r="H96" s="17"/>
      <c r="I96" s="17"/>
      <c r="J96" s="17"/>
      <c r="K96" s="82">
        <v>1</v>
      </c>
      <c r="L96" s="105">
        <v>30</v>
      </c>
      <c r="M96" s="82">
        <v>13</v>
      </c>
      <c r="N96" s="82">
        <v>33</v>
      </c>
      <c r="O96" s="56" t="s">
        <v>426</v>
      </c>
      <c r="P96" s="56" t="s">
        <v>194</v>
      </c>
      <c r="Q96" s="56" t="s">
        <v>137</v>
      </c>
      <c r="R96" s="92"/>
    </row>
    <row r="97" spans="1:18" s="27" customFormat="1" ht="60">
      <c r="A97" s="56">
        <v>25</v>
      </c>
      <c r="B97" s="57" t="s">
        <v>427</v>
      </c>
      <c r="C97" s="56" t="s">
        <v>256</v>
      </c>
      <c r="D97" s="56" t="s">
        <v>421</v>
      </c>
      <c r="E97" s="57" t="s">
        <v>428</v>
      </c>
      <c r="F97" s="56" t="s">
        <v>346</v>
      </c>
      <c r="G97" s="17">
        <v>9.44</v>
      </c>
      <c r="H97" s="17"/>
      <c r="I97" s="17"/>
      <c r="J97" s="17"/>
      <c r="K97" s="82">
        <v>1</v>
      </c>
      <c r="L97" s="105">
        <v>9.44</v>
      </c>
      <c r="M97" s="82">
        <v>29</v>
      </c>
      <c r="N97" s="82">
        <v>108</v>
      </c>
      <c r="O97" s="56" t="s">
        <v>429</v>
      </c>
      <c r="P97" s="56" t="s">
        <v>194</v>
      </c>
      <c r="Q97" s="56" t="s">
        <v>137</v>
      </c>
      <c r="R97" s="92"/>
    </row>
    <row r="98" spans="1:18" s="27" customFormat="1" ht="60">
      <c r="A98" s="56">
        <v>26</v>
      </c>
      <c r="B98" s="57" t="s">
        <v>430</v>
      </c>
      <c r="C98" s="56" t="s">
        <v>256</v>
      </c>
      <c r="D98" s="56" t="s">
        <v>191</v>
      </c>
      <c r="E98" s="57" t="s">
        <v>431</v>
      </c>
      <c r="F98" s="56"/>
      <c r="G98" s="17">
        <v>87.7</v>
      </c>
      <c r="H98" s="17"/>
      <c r="I98" s="17"/>
      <c r="J98" s="17"/>
      <c r="K98" s="82">
        <v>3</v>
      </c>
      <c r="L98" s="17">
        <v>87.7</v>
      </c>
      <c r="M98" s="82">
        <v>271</v>
      </c>
      <c r="N98" s="82">
        <v>1300</v>
      </c>
      <c r="O98" s="56" t="s">
        <v>432</v>
      </c>
      <c r="P98" s="56" t="s">
        <v>433</v>
      </c>
      <c r="Q98" s="56" t="s">
        <v>433</v>
      </c>
      <c r="R98" s="92"/>
    </row>
    <row r="99" spans="1:18" s="27" customFormat="1" ht="60">
      <c r="A99" s="56">
        <v>27</v>
      </c>
      <c r="B99" s="57" t="s">
        <v>434</v>
      </c>
      <c r="C99" s="56" t="s">
        <v>256</v>
      </c>
      <c r="D99" s="56" t="s">
        <v>166</v>
      </c>
      <c r="E99" s="57" t="s">
        <v>435</v>
      </c>
      <c r="F99" s="56" t="s">
        <v>346</v>
      </c>
      <c r="G99" s="17">
        <v>394</v>
      </c>
      <c r="H99" s="17"/>
      <c r="I99" s="17"/>
      <c r="J99" s="17"/>
      <c r="K99" s="82"/>
      <c r="L99" s="17"/>
      <c r="M99" s="82">
        <v>5</v>
      </c>
      <c r="N99" s="82">
        <v>14</v>
      </c>
      <c r="O99" s="56" t="s">
        <v>436</v>
      </c>
      <c r="P99" s="56" t="s">
        <v>433</v>
      </c>
      <c r="Q99" s="56" t="s">
        <v>137</v>
      </c>
      <c r="R99" s="92"/>
    </row>
    <row r="100" spans="1:18" s="27" customFormat="1" ht="56.25">
      <c r="A100" s="56">
        <v>28</v>
      </c>
      <c r="B100" s="97" t="s">
        <v>437</v>
      </c>
      <c r="C100" s="56" t="s">
        <v>256</v>
      </c>
      <c r="D100" s="56" t="s">
        <v>438</v>
      </c>
      <c r="E100" s="97" t="s">
        <v>439</v>
      </c>
      <c r="F100" s="98" t="s">
        <v>346</v>
      </c>
      <c r="G100" s="66">
        <v>27.02</v>
      </c>
      <c r="H100" s="99"/>
      <c r="I100" s="99"/>
      <c r="J100" s="99"/>
      <c r="K100" s="106"/>
      <c r="L100" s="66"/>
      <c r="M100" s="86">
        <v>21</v>
      </c>
      <c r="N100" s="86">
        <v>75</v>
      </c>
      <c r="O100" s="98" t="s">
        <v>440</v>
      </c>
      <c r="P100" s="98" t="s">
        <v>152</v>
      </c>
      <c r="Q100" s="98" t="s">
        <v>137</v>
      </c>
      <c r="R100" s="92"/>
    </row>
    <row r="101" spans="1:18" s="27" customFormat="1" ht="60">
      <c r="A101" s="56">
        <v>29</v>
      </c>
      <c r="B101" s="97" t="s">
        <v>441</v>
      </c>
      <c r="C101" s="56" t="s">
        <v>256</v>
      </c>
      <c r="D101" s="56" t="s">
        <v>157</v>
      </c>
      <c r="E101" s="97" t="s">
        <v>442</v>
      </c>
      <c r="F101" s="98" t="s">
        <v>346</v>
      </c>
      <c r="G101" s="66">
        <v>43.94</v>
      </c>
      <c r="H101" s="99"/>
      <c r="I101" s="99"/>
      <c r="J101" s="99"/>
      <c r="K101" s="106"/>
      <c r="L101" s="66"/>
      <c r="M101" s="86">
        <v>7</v>
      </c>
      <c r="N101" s="86">
        <v>23</v>
      </c>
      <c r="O101" s="56" t="s">
        <v>443</v>
      </c>
      <c r="P101" s="98" t="s">
        <v>160</v>
      </c>
      <c r="Q101" s="98" t="s">
        <v>137</v>
      </c>
      <c r="R101" s="92"/>
    </row>
    <row r="102" spans="1:18" s="27" customFormat="1" ht="60">
      <c r="A102" s="56">
        <v>30</v>
      </c>
      <c r="B102" s="97" t="s">
        <v>444</v>
      </c>
      <c r="C102" s="56" t="s">
        <v>256</v>
      </c>
      <c r="D102" s="56" t="s">
        <v>445</v>
      </c>
      <c r="E102" s="97" t="s">
        <v>446</v>
      </c>
      <c r="F102" s="98" t="s">
        <v>346</v>
      </c>
      <c r="G102" s="66">
        <v>40</v>
      </c>
      <c r="H102" s="99"/>
      <c r="I102" s="99"/>
      <c r="J102" s="99"/>
      <c r="K102" s="106">
        <v>1</v>
      </c>
      <c r="L102" s="66">
        <v>40</v>
      </c>
      <c r="M102" s="86">
        <v>62</v>
      </c>
      <c r="N102" s="86">
        <v>233</v>
      </c>
      <c r="O102" s="56" t="s">
        <v>447</v>
      </c>
      <c r="P102" s="98" t="s">
        <v>160</v>
      </c>
      <c r="Q102" s="98" t="s">
        <v>137</v>
      </c>
      <c r="R102" s="92"/>
    </row>
    <row r="103" spans="1:18" s="27" customFormat="1" ht="60">
      <c r="A103" s="56">
        <v>31</v>
      </c>
      <c r="B103" s="97" t="s">
        <v>448</v>
      </c>
      <c r="C103" s="56" t="s">
        <v>256</v>
      </c>
      <c r="D103" s="56" t="s">
        <v>257</v>
      </c>
      <c r="E103" s="97" t="s">
        <v>449</v>
      </c>
      <c r="F103" s="98" t="s">
        <v>346</v>
      </c>
      <c r="G103" s="66">
        <v>70</v>
      </c>
      <c r="H103" s="99"/>
      <c r="I103" s="99"/>
      <c r="J103" s="99"/>
      <c r="K103" s="106"/>
      <c r="L103" s="66"/>
      <c r="M103" s="86">
        <v>16</v>
      </c>
      <c r="N103" s="86">
        <v>74</v>
      </c>
      <c r="O103" s="56" t="s">
        <v>450</v>
      </c>
      <c r="P103" s="98" t="s">
        <v>160</v>
      </c>
      <c r="Q103" s="98" t="s">
        <v>137</v>
      </c>
      <c r="R103" s="92"/>
    </row>
    <row r="104" spans="1:18" s="27" customFormat="1" ht="60">
      <c r="A104" s="56">
        <v>32</v>
      </c>
      <c r="B104" s="97" t="s">
        <v>451</v>
      </c>
      <c r="C104" s="56" t="s">
        <v>256</v>
      </c>
      <c r="D104" s="56" t="s">
        <v>452</v>
      </c>
      <c r="E104" s="97" t="s">
        <v>453</v>
      </c>
      <c r="F104" s="98" t="s">
        <v>346</v>
      </c>
      <c r="G104" s="66">
        <v>70</v>
      </c>
      <c r="H104" s="99"/>
      <c r="I104" s="99"/>
      <c r="J104" s="99"/>
      <c r="K104" s="106"/>
      <c r="L104" s="66"/>
      <c r="M104" s="86">
        <v>14</v>
      </c>
      <c r="N104" s="86">
        <v>51</v>
      </c>
      <c r="O104" s="56" t="s">
        <v>454</v>
      </c>
      <c r="P104" s="98" t="s">
        <v>160</v>
      </c>
      <c r="Q104" s="98" t="s">
        <v>137</v>
      </c>
      <c r="R104" s="92"/>
    </row>
    <row r="105" spans="1:18" s="26" customFormat="1" ht="12.75">
      <c r="A105" s="13" t="s">
        <v>455</v>
      </c>
      <c r="B105" s="15" t="s">
        <v>456</v>
      </c>
      <c r="C105" s="43"/>
      <c r="D105" s="15"/>
      <c r="E105" s="55"/>
      <c r="F105" s="55"/>
      <c r="G105" s="55"/>
      <c r="H105" s="55"/>
      <c r="I105" s="55"/>
      <c r="J105" s="55"/>
      <c r="K105" s="55"/>
      <c r="L105" s="55"/>
      <c r="M105" s="55"/>
      <c r="N105" s="55"/>
      <c r="O105" s="16"/>
      <c r="P105" s="16"/>
      <c r="Q105" s="16"/>
      <c r="R105" s="16"/>
    </row>
    <row r="106" spans="1:18" s="26" customFormat="1" ht="12.75">
      <c r="A106" s="13"/>
      <c r="B106" s="21" t="s">
        <v>100</v>
      </c>
      <c r="C106" s="55"/>
      <c r="D106" s="15"/>
      <c r="E106" s="55"/>
      <c r="F106" s="55"/>
      <c r="G106" s="55"/>
      <c r="H106" s="55"/>
      <c r="I106" s="55"/>
      <c r="J106" s="55"/>
      <c r="K106" s="55"/>
      <c r="L106" s="55"/>
      <c r="M106" s="55"/>
      <c r="N106" s="55"/>
      <c r="O106" s="16"/>
      <c r="P106" s="16"/>
      <c r="Q106" s="16"/>
      <c r="R106" s="16"/>
    </row>
    <row r="107" spans="1:18" s="26" customFormat="1" ht="12.75">
      <c r="A107" s="13" t="s">
        <v>457</v>
      </c>
      <c r="B107" s="15" t="s">
        <v>458</v>
      </c>
      <c r="C107" s="43"/>
      <c r="D107" s="15"/>
      <c r="E107" s="55"/>
      <c r="F107" s="55"/>
      <c r="G107" s="55"/>
      <c r="H107" s="55"/>
      <c r="I107" s="55"/>
      <c r="J107" s="55"/>
      <c r="K107" s="55"/>
      <c r="L107" s="55"/>
      <c r="M107" s="55"/>
      <c r="N107" s="55"/>
      <c r="O107" s="16"/>
      <c r="P107" s="16"/>
      <c r="Q107" s="16"/>
      <c r="R107" s="16"/>
    </row>
    <row r="108" spans="1:18" s="26" customFormat="1" ht="12.75">
      <c r="A108" s="13"/>
      <c r="B108" s="21" t="s">
        <v>100</v>
      </c>
      <c r="C108" s="55"/>
      <c r="D108" s="15"/>
      <c r="E108" s="55"/>
      <c r="F108" s="55"/>
      <c r="G108" s="55"/>
      <c r="H108" s="55"/>
      <c r="I108" s="55"/>
      <c r="J108" s="55"/>
      <c r="K108" s="55"/>
      <c r="L108" s="55"/>
      <c r="M108" s="55"/>
      <c r="N108" s="55"/>
      <c r="O108" s="16"/>
      <c r="P108" s="16"/>
      <c r="Q108" s="16"/>
      <c r="R108" s="16"/>
    </row>
    <row r="109" spans="1:18" s="26" customFormat="1" ht="12.75">
      <c r="A109" s="13" t="s">
        <v>459</v>
      </c>
      <c r="B109" s="15" t="s">
        <v>460</v>
      </c>
      <c r="C109" s="43"/>
      <c r="D109" s="21"/>
      <c r="E109" s="55"/>
      <c r="F109" s="55"/>
      <c r="G109" s="17">
        <v>150</v>
      </c>
      <c r="H109" s="55"/>
      <c r="I109" s="55"/>
      <c r="J109" s="55"/>
      <c r="K109" s="55"/>
      <c r="L109" s="55"/>
      <c r="M109" s="55"/>
      <c r="N109" s="55"/>
      <c r="O109" s="16"/>
      <c r="P109" s="16"/>
      <c r="Q109" s="16"/>
      <c r="R109" s="16"/>
    </row>
    <row r="110" spans="1:18" s="26" customFormat="1" ht="12.75">
      <c r="A110" s="20">
        <v>1</v>
      </c>
      <c r="B110" s="21" t="s">
        <v>461</v>
      </c>
      <c r="C110" s="55"/>
      <c r="D110" s="21"/>
      <c r="E110" s="55"/>
      <c r="F110" s="55"/>
      <c r="G110" s="55"/>
      <c r="H110" s="55"/>
      <c r="I110" s="55"/>
      <c r="J110" s="55"/>
      <c r="K110" s="55"/>
      <c r="L110" s="55"/>
      <c r="M110" s="55"/>
      <c r="N110" s="55"/>
      <c r="O110" s="16"/>
      <c r="P110" s="16"/>
      <c r="Q110" s="16"/>
      <c r="R110" s="16"/>
    </row>
    <row r="111" spans="1:18" s="26" customFormat="1" ht="12.75">
      <c r="A111" s="20">
        <v>2</v>
      </c>
      <c r="B111" s="21" t="s">
        <v>462</v>
      </c>
      <c r="C111" s="55"/>
      <c r="D111" s="21"/>
      <c r="E111" s="55"/>
      <c r="F111" s="55"/>
      <c r="G111" s="55"/>
      <c r="H111" s="55"/>
      <c r="I111" s="55"/>
      <c r="J111" s="55"/>
      <c r="K111" s="55"/>
      <c r="L111" s="55"/>
      <c r="M111" s="55"/>
      <c r="N111" s="55"/>
      <c r="O111" s="16"/>
      <c r="P111" s="16"/>
      <c r="Q111" s="16"/>
      <c r="R111" s="16"/>
    </row>
    <row r="112" spans="1:18" s="26" customFormat="1" ht="36">
      <c r="A112" s="20">
        <v>3</v>
      </c>
      <c r="B112" s="21" t="s">
        <v>463</v>
      </c>
      <c r="C112" s="56" t="s">
        <v>256</v>
      </c>
      <c r="D112" s="56" t="s">
        <v>243</v>
      </c>
      <c r="E112" s="56" t="s">
        <v>464</v>
      </c>
      <c r="F112" s="56" t="s">
        <v>465</v>
      </c>
      <c r="G112" s="17">
        <v>150</v>
      </c>
      <c r="H112" s="17"/>
      <c r="I112" s="17"/>
      <c r="J112" s="17"/>
      <c r="K112" s="82"/>
      <c r="L112" s="17"/>
      <c r="M112" s="82">
        <v>979</v>
      </c>
      <c r="N112" s="82">
        <v>979</v>
      </c>
      <c r="O112" s="107" t="s">
        <v>466</v>
      </c>
      <c r="P112" s="107" t="s">
        <v>137</v>
      </c>
      <c r="Q112" s="107" t="s">
        <v>137</v>
      </c>
      <c r="R112" s="107" t="s">
        <v>137</v>
      </c>
    </row>
    <row r="113" spans="1:18" s="26" customFormat="1" ht="25.5">
      <c r="A113" s="100">
        <v>4</v>
      </c>
      <c r="B113" s="21" t="s">
        <v>467</v>
      </c>
      <c r="C113" s="101"/>
      <c r="D113" s="102"/>
      <c r="E113" s="101"/>
      <c r="F113" s="101"/>
      <c r="G113" s="101"/>
      <c r="H113" s="101"/>
      <c r="I113" s="101"/>
      <c r="J113" s="101"/>
      <c r="K113" s="101"/>
      <c r="L113" s="101"/>
      <c r="M113" s="101"/>
      <c r="N113" s="101"/>
      <c r="O113" s="108"/>
      <c r="P113" s="108"/>
      <c r="Q113" s="108"/>
      <c r="R113" s="108"/>
    </row>
    <row r="114" spans="1:18" s="26" customFormat="1" ht="12.75">
      <c r="A114" s="100"/>
      <c r="B114" s="21"/>
      <c r="C114" s="101"/>
      <c r="D114" s="102"/>
      <c r="E114" s="101"/>
      <c r="F114" s="101"/>
      <c r="G114" s="101"/>
      <c r="H114" s="101"/>
      <c r="I114" s="101"/>
      <c r="J114" s="101"/>
      <c r="K114" s="101"/>
      <c r="L114" s="101"/>
      <c r="M114" s="101"/>
      <c r="N114" s="101"/>
      <c r="O114" s="108"/>
      <c r="P114" s="108"/>
      <c r="Q114" s="108"/>
      <c r="R114" s="108"/>
    </row>
    <row r="115" spans="1:18" ht="14.25">
      <c r="A115" s="103" t="s">
        <v>468</v>
      </c>
      <c r="B115" s="104"/>
      <c r="D115" s="104"/>
      <c r="E115" s="104"/>
      <c r="F115" s="104"/>
      <c r="G115" s="104"/>
      <c r="H115" s="104"/>
      <c r="I115" s="104"/>
      <c r="J115" s="104"/>
      <c r="K115" s="104"/>
      <c r="L115" s="104"/>
      <c r="M115" s="104"/>
      <c r="N115" s="104"/>
      <c r="O115" s="104"/>
      <c r="P115" s="104"/>
      <c r="Q115" s="104"/>
      <c r="R115" s="104"/>
    </row>
    <row r="116" spans="1:18" ht="14.25">
      <c r="A116" s="103" t="s">
        <v>469</v>
      </c>
      <c r="B116" s="104"/>
      <c r="D116" s="104"/>
      <c r="E116" s="104"/>
      <c r="F116" s="104"/>
      <c r="G116" s="104"/>
      <c r="H116" s="104"/>
      <c r="I116" s="104"/>
      <c r="J116" s="104"/>
      <c r="K116" s="104"/>
      <c r="L116" s="104"/>
      <c r="M116" s="104"/>
      <c r="N116" s="104"/>
      <c r="O116" s="104"/>
      <c r="P116" s="104"/>
      <c r="Q116" s="104"/>
      <c r="R116" s="104"/>
    </row>
    <row r="117" spans="1:18" ht="14.25">
      <c r="A117" s="103"/>
      <c r="B117" s="104"/>
      <c r="D117" s="104"/>
      <c r="E117" s="104"/>
      <c r="F117" s="104"/>
      <c r="G117" s="104"/>
      <c r="H117" s="104"/>
      <c r="I117" s="104"/>
      <c r="J117" s="104"/>
      <c r="K117" s="104"/>
      <c r="L117" s="104"/>
      <c r="M117" s="104"/>
      <c r="N117" s="104"/>
      <c r="O117" s="104"/>
      <c r="P117" s="104"/>
      <c r="Q117" s="104"/>
      <c r="R117" s="104"/>
    </row>
  </sheetData>
  <sheetProtection/>
  <autoFilter ref="A7:R116"/>
  <mergeCells count="25">
    <mergeCell ref="A1:B1"/>
    <mergeCell ref="A2:R2"/>
    <mergeCell ref="A3:B3"/>
    <mergeCell ref="K3:L3"/>
    <mergeCell ref="G4:J4"/>
    <mergeCell ref="K4:N4"/>
    <mergeCell ref="K5:L5"/>
    <mergeCell ref="M5:N5"/>
    <mergeCell ref="A115:R115"/>
    <mergeCell ref="A116:R116"/>
    <mergeCell ref="A117:R117"/>
    <mergeCell ref="A4:A6"/>
    <mergeCell ref="B4:B6"/>
    <mergeCell ref="C4:C6"/>
    <mergeCell ref="D4:D6"/>
    <mergeCell ref="E4:E6"/>
    <mergeCell ref="F4:F6"/>
    <mergeCell ref="G5:G6"/>
    <mergeCell ref="H5:H6"/>
    <mergeCell ref="I5:I6"/>
    <mergeCell ref="J5:J6"/>
    <mergeCell ref="O4:O6"/>
    <mergeCell ref="P4:P6"/>
    <mergeCell ref="Q4:Q6"/>
    <mergeCell ref="R4:R6"/>
  </mergeCells>
  <printOptions horizontalCentered="1"/>
  <pageMargins left="0.43000000000000005" right="0.39" top="0.43000000000000005" bottom="0.28" header="0.35" footer="0.16"/>
  <pageSetup firstPageNumber="23" useFirstPageNumber="1" fitToHeight="0"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dimension ref="A1:D25"/>
  <sheetViews>
    <sheetView zoomScaleSheetLayoutView="100" workbookViewId="0" topLeftCell="A1">
      <selection activeCell="C7" activeCellId="2" sqref="C6 C12 C7"/>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5" t="s">
        <v>470</v>
      </c>
      <c r="B1" s="5"/>
    </row>
    <row r="2" spans="1:4" s="2" customFormat="1" ht="30.75" customHeight="1">
      <c r="A2" s="6" t="s">
        <v>471</v>
      </c>
      <c r="B2" s="6"/>
      <c r="C2" s="6"/>
      <c r="D2" s="6"/>
    </row>
    <row r="3" spans="1:3" s="3" customFormat="1" ht="27" customHeight="1">
      <c r="A3" s="7"/>
      <c r="B3" s="8"/>
      <c r="C3" s="9"/>
    </row>
    <row r="4" spans="1:4" s="3" customFormat="1" ht="51" customHeight="1">
      <c r="A4" s="10" t="s">
        <v>27</v>
      </c>
      <c r="B4" s="10" t="s">
        <v>472</v>
      </c>
      <c r="C4" s="11" t="s">
        <v>473</v>
      </c>
      <c r="D4" s="12" t="s">
        <v>119</v>
      </c>
    </row>
    <row r="5" spans="1:4" s="3" customFormat="1" ht="18" customHeight="1">
      <c r="A5" s="13"/>
      <c r="B5" s="13" t="s">
        <v>37</v>
      </c>
      <c r="C5" s="13">
        <f>SUM(C6:C18)</f>
        <v>8305.050000000001</v>
      </c>
      <c r="D5" s="14"/>
    </row>
    <row r="6" spans="1:4" s="3" customFormat="1" ht="21.75" customHeight="1">
      <c r="A6" s="13" t="s">
        <v>38</v>
      </c>
      <c r="B6" s="15" t="s">
        <v>130</v>
      </c>
      <c r="C6" s="16">
        <v>3600.28</v>
      </c>
      <c r="D6" s="14"/>
    </row>
    <row r="7" spans="1:4" s="3" customFormat="1" ht="21.75" customHeight="1">
      <c r="A7" s="13" t="s">
        <v>90</v>
      </c>
      <c r="B7" s="15" t="s">
        <v>241</v>
      </c>
      <c r="C7" s="17">
        <v>270.53</v>
      </c>
      <c r="D7" s="14" t="s">
        <v>474</v>
      </c>
    </row>
    <row r="8" spans="1:4" s="3" customFormat="1" ht="21.75" customHeight="1">
      <c r="A8" s="13" t="s">
        <v>247</v>
      </c>
      <c r="B8" s="15" t="s">
        <v>248</v>
      </c>
      <c r="C8" s="16"/>
      <c r="D8" s="14"/>
    </row>
    <row r="9" spans="1:4" s="3" customFormat="1" ht="21.75" customHeight="1">
      <c r="A9" s="13" t="s">
        <v>249</v>
      </c>
      <c r="B9" s="15" t="s">
        <v>250</v>
      </c>
      <c r="C9" s="16"/>
      <c r="D9" s="14"/>
    </row>
    <row r="10" spans="1:4" s="3" customFormat="1" ht="21.75" customHeight="1">
      <c r="A10" s="13" t="s">
        <v>251</v>
      </c>
      <c r="B10" s="15" t="s">
        <v>252</v>
      </c>
      <c r="C10" s="16"/>
      <c r="D10" s="14"/>
    </row>
    <row r="11" spans="1:4" s="3" customFormat="1" ht="21.75" customHeight="1">
      <c r="A11" s="13" t="s">
        <v>253</v>
      </c>
      <c r="B11" s="15" t="s">
        <v>254</v>
      </c>
      <c r="C11" s="17">
        <v>800</v>
      </c>
      <c r="D11" s="14"/>
    </row>
    <row r="12" spans="1:4" s="3" customFormat="1" ht="21.75" customHeight="1">
      <c r="A12" s="13" t="s">
        <v>261</v>
      </c>
      <c r="B12" s="15" t="s">
        <v>262</v>
      </c>
      <c r="C12" s="18">
        <v>430.05</v>
      </c>
      <c r="D12" s="14"/>
    </row>
    <row r="13" spans="1:4" s="3" customFormat="1" ht="21.75" customHeight="1">
      <c r="A13" s="13" t="s">
        <v>267</v>
      </c>
      <c r="B13" s="15" t="s">
        <v>268</v>
      </c>
      <c r="C13" s="16"/>
      <c r="D13" s="14"/>
    </row>
    <row r="14" spans="1:4" s="3" customFormat="1" ht="21.75" customHeight="1">
      <c r="A14" s="13" t="s">
        <v>269</v>
      </c>
      <c r="B14" s="15" t="s">
        <v>270</v>
      </c>
      <c r="C14" s="19">
        <v>1470.5700000000002</v>
      </c>
      <c r="D14" s="14"/>
    </row>
    <row r="15" spans="1:4" s="3" customFormat="1" ht="21.75" customHeight="1">
      <c r="A15" s="13" t="s">
        <v>341</v>
      </c>
      <c r="B15" s="15" t="s">
        <v>342</v>
      </c>
      <c r="C15" s="19">
        <v>1583.6200000000003</v>
      </c>
      <c r="D15" s="14"/>
    </row>
    <row r="16" spans="1:4" s="3" customFormat="1" ht="21.75" customHeight="1">
      <c r="A16" s="13" t="s">
        <v>455</v>
      </c>
      <c r="B16" s="15" t="s">
        <v>456</v>
      </c>
      <c r="C16" s="16"/>
      <c r="D16" s="14"/>
    </row>
    <row r="17" spans="1:4" s="3" customFormat="1" ht="21.75" customHeight="1">
      <c r="A17" s="13" t="s">
        <v>457</v>
      </c>
      <c r="B17" s="15" t="s">
        <v>458</v>
      </c>
      <c r="C17" s="16"/>
      <c r="D17" s="14"/>
    </row>
    <row r="18" spans="1:4" s="3" customFormat="1" ht="21.75" customHeight="1">
      <c r="A18" s="13" t="s">
        <v>459</v>
      </c>
      <c r="B18" s="15" t="s">
        <v>460</v>
      </c>
      <c r="C18" s="16">
        <v>150</v>
      </c>
      <c r="D18" s="14"/>
    </row>
    <row r="19" spans="1:4" s="3" customFormat="1" ht="27" customHeight="1">
      <c r="A19" s="20">
        <v>1</v>
      </c>
      <c r="B19" s="21" t="s">
        <v>461</v>
      </c>
      <c r="C19" s="16"/>
      <c r="D19" s="14"/>
    </row>
    <row r="20" spans="1:4" s="3" customFormat="1" ht="27" customHeight="1">
      <c r="A20" s="20">
        <v>2</v>
      </c>
      <c r="B20" s="21" t="s">
        <v>462</v>
      </c>
      <c r="C20" s="16"/>
      <c r="D20" s="14"/>
    </row>
    <row r="21" spans="1:4" s="3" customFormat="1" ht="27" customHeight="1">
      <c r="A21" s="20">
        <v>3</v>
      </c>
      <c r="B21" s="21" t="s">
        <v>463</v>
      </c>
      <c r="C21" s="16">
        <v>150</v>
      </c>
      <c r="D21" s="14"/>
    </row>
    <row r="22" spans="1:4" s="3" customFormat="1" ht="57.75" customHeight="1">
      <c r="A22" s="20">
        <v>4</v>
      </c>
      <c r="B22" s="21" t="s">
        <v>467</v>
      </c>
      <c r="C22" s="16"/>
      <c r="D22" s="14"/>
    </row>
    <row r="23" spans="1:4" s="3" customFormat="1" ht="18" customHeight="1">
      <c r="A23" s="13"/>
      <c r="B23" s="15"/>
      <c r="C23" s="16"/>
      <c r="D23" s="14"/>
    </row>
    <row r="24" spans="1:4" ht="37.5" customHeight="1">
      <c r="A24" s="22" t="s">
        <v>475</v>
      </c>
      <c r="B24" s="22"/>
      <c r="C24" s="22"/>
      <c r="D24" s="22"/>
    </row>
    <row r="25" spans="1:4" ht="14.25">
      <c r="A25" s="23"/>
      <c r="B25" s="24"/>
      <c r="C25" s="24"/>
      <c r="D25" s="24"/>
    </row>
  </sheetData>
  <sheetProtection/>
  <mergeCells count="4">
    <mergeCell ref="A1:B1"/>
    <mergeCell ref="A2:D2"/>
    <mergeCell ref="A3:B3"/>
    <mergeCell ref="A24:D2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du</cp:lastModifiedBy>
  <cp:lastPrinted>2018-03-20T06:46:57Z</cp:lastPrinted>
  <dcterms:created xsi:type="dcterms:W3CDTF">2016-09-03T03:25:32Z</dcterms:created>
  <dcterms:modified xsi:type="dcterms:W3CDTF">2021-10-28T01:43:01Z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C8678B27329D4EC483EDF995FB1EDB6E</vt:lpwstr>
  </property>
</Properties>
</file>