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15"/>
  </bookViews>
  <sheets>
    <sheet name="Sheet1" sheetId="6" r:id="rId1"/>
  </sheets>
  <definedNames>
    <definedName name="_xlnm._FilterDatabase" localSheetId="0" hidden="1">Sheet1!$B$5:$H$52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<sst xmlns="http://schemas.openxmlformats.org/spreadsheetml/2006/main" count="173" uniqueCount="99">
  <si>
    <t>中央财政衔接推进乡村振兴补助资金分配表</t>
  </si>
  <si>
    <t>单位：万元</t>
  </si>
  <si>
    <t>单位名称</t>
  </si>
  <si>
    <t>序号</t>
  </si>
  <si>
    <t>项目名称</t>
  </si>
  <si>
    <t>项目建设内容及规模</t>
  </si>
  <si>
    <t>下达资金</t>
  </si>
  <si>
    <t>功能分类科目</t>
  </si>
  <si>
    <t>政府经济分类科目</t>
  </si>
  <si>
    <t>备注</t>
  </si>
  <si>
    <t>合   计</t>
  </si>
  <si>
    <t>县农业农村局</t>
  </si>
  <si>
    <t>一</t>
  </si>
  <si>
    <t>小额贷款贴息项目（2024年4季度—2025年1季度）</t>
  </si>
  <si>
    <t>发放小额信贷2500户1.2亿元，兑付贴息400万元，贴息比例3%。</t>
  </si>
  <si>
    <t>2130507-贷款奖补和贴息</t>
  </si>
  <si>
    <t>50903-个人农业生产补贴</t>
  </si>
  <si>
    <t>2025年春季学期“雨露计划”</t>
  </si>
  <si>
    <t>兑付2025年春季学期“雨露计划”补助1000人次。</t>
  </si>
  <si>
    <t>2130599-其他巩固脱贫攻坚成果衔接乡村振兴支出</t>
  </si>
  <si>
    <t>50999-其他对个人和家庭补助</t>
  </si>
  <si>
    <t>二</t>
  </si>
  <si>
    <t>县公共就业和人才就业服务中心</t>
  </si>
  <si>
    <t>2025年乡村公益岗位项目</t>
  </si>
  <si>
    <t>开发1247名洱源县乡村公益岗位补助。</t>
  </si>
  <si>
    <t>脱贫人口和监测对象外出务工补助</t>
  </si>
  <si>
    <t>兑付外出务工交通补助3000人次，补助标准1000元/人。</t>
  </si>
  <si>
    <t>三</t>
  </si>
  <si>
    <t>茈碧湖镇人民政府</t>
  </si>
  <si>
    <t>2025年“三类对象”公益岗位项目</t>
  </si>
  <si>
    <t>开发“三类对象”公益岗位9个，补助标准800元/月，补助期限2024年11月—2025年10月。</t>
  </si>
  <si>
    <t>洱源县茈碧湖镇丰源村等4个村农产品冷链仓储设施建设项目</t>
  </si>
  <si>
    <t>新建冷库1500平方米1座，新增变压器1台，仓储用房50平米。</t>
  </si>
  <si>
    <t>2130504-农村基础设施建设</t>
  </si>
  <si>
    <t>50302-基础设施建设</t>
  </si>
  <si>
    <t>洱源县茈碧湖镇永联村委会永兴村人居环境提升项目</t>
  </si>
  <si>
    <t>1、村内道路硬化11条6077.6平方米；2、新建化粪池37座；3、拆除36座烤烟房；</t>
  </si>
  <si>
    <t>四</t>
  </si>
  <si>
    <t>邓川镇人民政府</t>
  </si>
  <si>
    <t>洱源县邓川镇旧州村贡菜加工基地建设项目</t>
  </si>
  <si>
    <r>
      <rPr>
        <sz val="10"/>
        <rFont val="宋体"/>
        <charset val="134"/>
      </rPr>
      <t>新建贡菜加工仓储基地</t>
    </r>
    <r>
      <rPr>
        <sz val="10"/>
        <color theme="1"/>
        <rFont val="宋体"/>
        <charset val="134"/>
      </rPr>
      <t>2191平方米（一层轻钢结构，含800平方米保鲜储藏室），晾晒场地1063平方米（1层轻钢结构），配套道路硬化2200平方米，大门、围墙等附属设施。</t>
    </r>
  </si>
  <si>
    <t>开发“三类对象”公益岗位12个，补助标准800元/月，补助期限2024年11月—2025年10月。</t>
  </si>
  <si>
    <t>五</t>
  </si>
  <si>
    <t>右所镇人民政府</t>
  </si>
  <si>
    <t>开发“三类对象”公益岗位19个，补助标准800元/月，补助期限2024年11月—2025年10月。</t>
  </si>
  <si>
    <t>洱源县右所镇人畜饮水安全补短板项目</t>
  </si>
  <si>
    <t>计划在右所镇李家营村、清水沟村、松曲村、张家登村实施人饮供水管道10.3公里，新建取水坝一座及过滤、消毒、加药水处理设施一套。</t>
  </si>
  <si>
    <t>洱源县乳扇集中体验展销中心项目</t>
  </si>
  <si>
    <t>建设乳扇生产区、晾晒储存区、包装区、产品展销区及乳扇加工体验中心。</t>
  </si>
  <si>
    <t>六</t>
  </si>
  <si>
    <t>凤羽镇人民政府</t>
  </si>
  <si>
    <t>洱源县凤羽镇乡村旅游基础设施建设项目</t>
  </si>
  <si>
    <t>1.古镇道路提升改造8条8921平方米（青石板硬化）；2.吉祥路人居环境整治1000米，弱电入地，强电提升改造，线路及电杆拆除，水沟、管网整治；3.旅游、交通限行设施5个、微型消防站5座。</t>
  </si>
  <si>
    <t>开发“三类对象”公益岗位26个，补助标准800元/月，补助期限2024年11月—2025年10月。</t>
  </si>
  <si>
    <t>洱源县凤羽镇农文旅融合发展示范村建设项目</t>
  </si>
  <si>
    <t>1.新建旅游产品展销、文化体验等旅游综合服务场所1100平方米。2.实干道提升改造500米，村内道路提升改造5000平方米，水沟修复治理500米，饮水管网整治800米。3.扶持发展庭院经济56户，培育乡村旅游示范户。</t>
  </si>
  <si>
    <t>七</t>
  </si>
  <si>
    <t>三营镇人民政府</t>
  </si>
  <si>
    <t>洱源县三营镇永胜村、共和村仓储基地建设项目</t>
  </si>
  <si>
    <t>1.永胜村仓储基地占地5亩，建设内容：新建钢结构库房1100平米（含冷库）、配套变压器、地磅秤、备用电源、道路等。2.共和村仓储基地占地3亩，建设内容：新建钢结构仓库800平米、配套变压器、地磅秤、冷库设备、道路等。</t>
  </si>
  <si>
    <t>洱源县三营镇郑家庄旅居产业配套提升项目</t>
  </si>
  <si>
    <t>1、道路硬化7000平方米；2、河道及两岸环境整治600米。</t>
  </si>
  <si>
    <t>八</t>
  </si>
  <si>
    <t>牛街乡人民政府</t>
  </si>
  <si>
    <t>洱源县牛街乡大松坪村等4个村农副产品初加工建设项目</t>
  </si>
  <si>
    <t>农产品冷藏站及配套设备280平方米，农副产品分拣车间90平方米，50千伏变压器1台及输电线路1200米，地磅秤1座，围墙、水电等附属设施。</t>
  </si>
  <si>
    <t>洱源县牛街乡安全人饮保障巩固提升建设项目</t>
  </si>
  <si>
    <t>计划实施200立方米蓄水池1座、100立方米蓄水池3座、50立方米蓄水池4座、30立方米蓄水池1座，安装供水管道约31公里及配套的闸阀等设施。</t>
  </si>
  <si>
    <t>九</t>
  </si>
  <si>
    <t>乔后镇人民政府</t>
  </si>
  <si>
    <t>洱源县乔后镇新坪村重点帮扶村功能提升项目</t>
  </si>
  <si>
    <t>1.青箐铺道路硬化500米（宽4.5米、厚20厘米、砼C30），塌陷路面挡墙加固；2.住罗坪进村道路路基塌方处理4处；3.羊巴场进村道路路基塌陷处理，浇筑混凝土150方；4.新建提水工程1件。</t>
  </si>
  <si>
    <t>开发“三类对象”公益岗位50个，补助期限2024年11月—2025年10月。</t>
  </si>
  <si>
    <t>洱源县乔后镇大集村委会岩曲小组功能村提升项目</t>
  </si>
  <si>
    <t>1.新建排水沟挡墙120米、公路下河沟挡墙长80米等；2.路面加宽、挡墙、护坡；3.新建排水沟1条；4.消防设施设备；5.新建排污管道2500米及多塘湿地180平方米。</t>
  </si>
  <si>
    <t>十</t>
  </si>
  <si>
    <t>炼铁乡人民政府</t>
  </si>
  <si>
    <t>洱源县炼铁乡避险搬迁安置点道路硬化项目--新庄点工程</t>
  </si>
  <si>
    <t>道路硬化4段长1417.02米，宽4.5米。供水管网1135米及配套水表、闸阀、消防设施。污水管网1100米及检查井54个。排水暗沟1205米及配套的雨水口、出水口等设施。</t>
  </si>
  <si>
    <t>洱源县炼铁乡避险搬迁安置点道路硬化项目--秧田湾A区工程</t>
  </si>
  <si>
    <t>道路硬化5段，长度1116.63米，宽度4.5米。供水管网1158米，及配套水表、闸阀、消防设施。污水管网525米及检查井24个。排水暗沟339米及配套的雨水口、出水口等设施。</t>
  </si>
  <si>
    <t>洱源县炼铁乡避险搬迁安置点道路硬化项目--秧田湾B区工程</t>
  </si>
  <si>
    <t>道路硬化8段，共长1807.62米，宽4.5米。供水管网1230米，及配套水表、闸阀、消防设施。污水管网1024米及检查井53个。排水暗沟1569米及配套的雨水口、出水口等设施。</t>
  </si>
  <si>
    <t>开发“三类对象”公益岗位15个，补助标准800元/月，补助期限2024年11月—2025年10月。</t>
  </si>
  <si>
    <t>洱源县炼铁乡北邑村等4个村特色农产品初加工建设项目</t>
  </si>
  <si>
    <t>1.新建菜籽油压榨厂房394.54㎡；2.新建生产用房87.61㎡；3.新建仓库99.28㎡；4.蓄水池、地磅秤、地面硬化、挡墙及水电等附属设施。</t>
  </si>
  <si>
    <t>洱源县炼铁乡牛桂丹村搬迁户后续产业扶持项目</t>
  </si>
  <si>
    <t>1.中药材种植基地配套设施建设，新建取水池10座，灌溉蓄水池15座及配套灌溉供水管网。2.搬迁户养殖区建设，A区圈房（17户），建筑面积511㎡；B区圈房（75户），建筑面积2251.91㎡。</t>
  </si>
  <si>
    <t>十一</t>
  </si>
  <si>
    <t>西山乡人民政府</t>
  </si>
  <si>
    <t>洱源县西山乡立坪村物流交易中心建设项目</t>
  </si>
  <si>
    <t>项目占地2亩，建设内容：改造房屋1208.95平方米,新建物流仓库400平方米,冷库1间；加工厂房1栋，发酵室1间，水利设施1件，电力设施1件。</t>
  </si>
  <si>
    <t>洱源县西山乡机制碳厂建设项目</t>
  </si>
  <si>
    <t>项目占地9.8亩。建设内容：机制碳加工厂房1180平方米、颗粒碳加工厂房461平方米、仓库430平方米，及附属配套设施。</t>
  </si>
  <si>
    <t>洱源县西山乡团结村养殖厩舍改造项目</t>
  </si>
  <si>
    <t>计划在核桃场、中村、松登等7个自然村新建养殖厩舍182栋3000平方米（一层、砖结构、每栋不低于30平方米）。</t>
  </si>
  <si>
    <t>洱源县西山乡民族团结进步示范乡建设项目</t>
  </si>
  <si>
    <t>1.天下小组C25道路硬化3100平方米、排水沟70米；2.柒树小组C25道路硬化4000平方米，涵洞27米；3.西山村柒树、天下小组梅果种植。</t>
  </si>
  <si>
    <t>开发“三类对象”公益岗位71个，补助标准800元/月，补助期限2024年11月—2025年10月。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</si>
</sst>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);[Red]\(0.0000\)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6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31" fontId="1" fillId="0" borderId="0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 applyProtection="1">
      <alignment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6"/>
  <sheetViews>
    <sheetView tabSelected="1" workbookViewId="0">
      <pane ySplit="6" topLeftCell="A14" activePane="bottomLeft" state="frozen"/>
      <selection/>
      <selection pane="bottomLeft" activeCell="D16" sqref="D16"/>
    </sheetView>
  </sheetViews>
  <sheetFormatPr defaultColWidth="9" defaultRowHeight="14.25"/>
  <cols>
    <col min="2" max="2" width="4.75" style="7" customWidth="1"/>
    <col min="3" max="3" width="23.5" style="8" customWidth="1"/>
    <col min="4" max="4" width="67.375" style="9" customWidth="1"/>
    <col min="5" max="7" width="21.75" style="10" customWidth="1"/>
    <col min="8" max="8" width="11.75" style="11" customWidth="1"/>
  </cols>
  <sheetData>
    <row r="1" s="1" customFormat="1" ht="30" customHeight="1" spans="2:8">
      <c r="B1" s="12" t="s">
        <v>0</v>
      </c>
      <c r="C1" s="12"/>
      <c r="D1" s="12"/>
      <c r="E1" s="12"/>
      <c r="F1" s="12"/>
      <c r="G1" s="12"/>
      <c r="H1" s="13"/>
    </row>
    <row r="2" s="1" customFormat="1" ht="20" customHeight="1" spans="2:8">
      <c r="B2" s="14"/>
      <c r="C2" s="14"/>
      <c r="D2" s="14"/>
      <c r="H2" s="15" t="s">
        <v>1</v>
      </c>
    </row>
    <row r="3" s="1" customFormat="1" ht="23" customHeight="1" spans="1:8">
      <c r="A3" s="16" t="s">
        <v>2</v>
      </c>
      <c r="B3" s="17" t="s">
        <v>3</v>
      </c>
      <c r="C3" s="17" t="s">
        <v>4</v>
      </c>
      <c r="D3" s="18" t="s">
        <v>5</v>
      </c>
      <c r="E3" s="19" t="s">
        <v>6</v>
      </c>
      <c r="F3" s="19" t="s">
        <v>7</v>
      </c>
      <c r="G3" s="19" t="s">
        <v>8</v>
      </c>
      <c r="H3" s="20" t="s">
        <v>9</v>
      </c>
    </row>
    <row r="4" s="1" customFormat="1" ht="23" customHeight="1" spans="1:8">
      <c r="A4" s="16"/>
      <c r="B4" s="21"/>
      <c r="C4" s="21"/>
      <c r="D4" s="22"/>
      <c r="E4" s="23"/>
      <c r="F4" s="23"/>
      <c r="G4" s="23"/>
      <c r="H4" s="20"/>
    </row>
    <row r="5" s="1" customFormat="1" ht="43" customHeight="1" spans="1:8">
      <c r="A5" s="16"/>
      <c r="B5" s="24"/>
      <c r="C5" s="24"/>
      <c r="D5" s="25"/>
      <c r="E5" s="26"/>
      <c r="F5" s="27"/>
      <c r="G5" s="27"/>
      <c r="H5" s="20"/>
    </row>
    <row r="6" s="1" customFormat="1" ht="24" customHeight="1" spans="1:8">
      <c r="A6" s="28"/>
      <c r="B6" s="20"/>
      <c r="C6" s="29" t="s">
        <v>10</v>
      </c>
      <c r="D6" s="30"/>
      <c r="E6" s="31">
        <f>E7+E10+E13+E17+E20+E24+E28+E32+E36+E40+E47</f>
        <v>5540</v>
      </c>
      <c r="F6" s="32"/>
      <c r="G6" s="32"/>
      <c r="H6" s="33"/>
    </row>
    <row r="7" s="2" customFormat="1" ht="24" customHeight="1" spans="1:8">
      <c r="A7" s="29" t="s">
        <v>11</v>
      </c>
      <c r="B7" s="20" t="s">
        <v>12</v>
      </c>
      <c r="D7" s="34"/>
      <c r="E7" s="31">
        <f>SUM(E8:E9)</f>
        <v>400</v>
      </c>
      <c r="F7" s="32"/>
      <c r="G7" s="32"/>
      <c r="H7" s="20"/>
    </row>
    <row r="8" s="3" customFormat="1" ht="34" customHeight="1" spans="1:8">
      <c r="A8" s="29"/>
      <c r="B8" s="33">
        <v>1</v>
      </c>
      <c r="C8" s="16" t="s">
        <v>13</v>
      </c>
      <c r="D8" s="35" t="s">
        <v>14</v>
      </c>
      <c r="E8" s="36">
        <v>200</v>
      </c>
      <c r="F8" s="37" t="s">
        <v>15</v>
      </c>
      <c r="G8" s="37" t="s">
        <v>16</v>
      </c>
      <c r="H8" s="33"/>
    </row>
    <row r="9" s="3" customFormat="1" ht="34" customHeight="1" spans="1:8">
      <c r="A9" s="29"/>
      <c r="B9" s="33">
        <v>2</v>
      </c>
      <c r="C9" s="38" t="s">
        <v>17</v>
      </c>
      <c r="D9" s="39" t="s">
        <v>18</v>
      </c>
      <c r="E9" s="36">
        <v>200</v>
      </c>
      <c r="F9" s="37" t="s">
        <v>19</v>
      </c>
      <c r="G9" s="37" t="s">
        <v>20</v>
      </c>
      <c r="H9" s="33"/>
    </row>
    <row r="10" s="3" customFormat="1" ht="34" customHeight="1" spans="1:8">
      <c r="A10" s="28"/>
      <c r="B10" s="29" t="s">
        <v>21</v>
      </c>
      <c r="D10" s="30"/>
      <c r="E10" s="31">
        <f>SUM(E11:E12)</f>
        <v>199.76</v>
      </c>
      <c r="F10" s="32"/>
      <c r="G10" s="32"/>
      <c r="H10" s="33"/>
    </row>
    <row r="11" s="3" customFormat="1" ht="34" customHeight="1" spans="1:8">
      <c r="A11" s="17" t="s">
        <v>22</v>
      </c>
      <c r="B11" s="16">
        <v>3</v>
      </c>
      <c r="C11" s="38" t="s">
        <v>23</v>
      </c>
      <c r="D11" s="39" t="s">
        <v>24</v>
      </c>
      <c r="E11" s="36">
        <v>99.76</v>
      </c>
      <c r="F11" s="37" t="s">
        <v>19</v>
      </c>
      <c r="G11" s="37" t="s">
        <v>20</v>
      </c>
      <c r="H11" s="33"/>
    </row>
    <row r="12" s="3" customFormat="1" ht="34" customHeight="1" spans="1:8">
      <c r="A12" s="24"/>
      <c r="B12" s="16">
        <v>4</v>
      </c>
      <c r="C12" s="38" t="s">
        <v>25</v>
      </c>
      <c r="D12" s="39" t="s">
        <v>26</v>
      </c>
      <c r="E12" s="36">
        <v>100</v>
      </c>
      <c r="F12" s="37" t="s">
        <v>19</v>
      </c>
      <c r="G12" s="37" t="s">
        <v>20</v>
      </c>
      <c r="H12" s="33"/>
    </row>
    <row r="13" s="3" customFormat="1" ht="34" customHeight="1" spans="1:8">
      <c r="A13" s="28"/>
      <c r="B13" s="29" t="s">
        <v>27</v>
      </c>
      <c r="D13" s="40"/>
      <c r="E13" s="31">
        <f>SUM(E14:E16)</f>
        <v>347.2</v>
      </c>
      <c r="F13" s="32"/>
      <c r="G13" s="32"/>
      <c r="H13" s="33"/>
    </row>
    <row r="14" s="3" customFormat="1" ht="34" customHeight="1" spans="1:8">
      <c r="A14" s="41" t="s">
        <v>28</v>
      </c>
      <c r="B14" s="16">
        <v>5</v>
      </c>
      <c r="C14" s="38" t="s">
        <v>29</v>
      </c>
      <c r="D14" s="35" t="s">
        <v>30</v>
      </c>
      <c r="E14" s="36">
        <v>7.2</v>
      </c>
      <c r="F14" s="37" t="s">
        <v>19</v>
      </c>
      <c r="G14" s="37" t="s">
        <v>20</v>
      </c>
      <c r="H14" s="33"/>
    </row>
    <row r="15" s="3" customFormat="1" ht="34" customHeight="1" spans="1:8">
      <c r="A15" s="42"/>
      <c r="B15" s="16">
        <v>6</v>
      </c>
      <c r="C15" s="43" t="s">
        <v>31</v>
      </c>
      <c r="D15" s="44" t="s">
        <v>32</v>
      </c>
      <c r="E15" s="36">
        <v>280</v>
      </c>
      <c r="F15" s="45" t="s">
        <v>33</v>
      </c>
      <c r="G15" s="45" t="s">
        <v>34</v>
      </c>
      <c r="H15" s="46"/>
    </row>
    <row r="16" s="3" customFormat="1" ht="34" customHeight="1" spans="1:8">
      <c r="A16" s="42"/>
      <c r="B16" s="16">
        <v>7</v>
      </c>
      <c r="C16" s="47" t="s">
        <v>35</v>
      </c>
      <c r="D16" s="48" t="s">
        <v>36</v>
      </c>
      <c r="E16" s="36">
        <v>60</v>
      </c>
      <c r="F16" s="45" t="s">
        <v>33</v>
      </c>
      <c r="G16" s="45" t="s">
        <v>34</v>
      </c>
      <c r="H16" s="49"/>
    </row>
    <row r="17" s="3" customFormat="1" ht="34" customHeight="1" spans="1:8">
      <c r="A17" s="28"/>
      <c r="B17" s="29" t="s">
        <v>37</v>
      </c>
      <c r="D17" s="40"/>
      <c r="E17" s="31">
        <f>E18+E19</f>
        <v>237.92</v>
      </c>
      <c r="F17" s="32"/>
      <c r="G17" s="32"/>
      <c r="H17" s="33"/>
    </row>
    <row r="18" s="3" customFormat="1" ht="34" customHeight="1" spans="1:12">
      <c r="A18" s="41" t="s">
        <v>38</v>
      </c>
      <c r="B18" s="16">
        <v>8</v>
      </c>
      <c r="C18" s="43" t="s">
        <v>39</v>
      </c>
      <c r="D18" s="35" t="s">
        <v>40</v>
      </c>
      <c r="E18" s="36">
        <v>228</v>
      </c>
      <c r="F18" s="45" t="s">
        <v>33</v>
      </c>
      <c r="G18" s="45" t="s">
        <v>34</v>
      </c>
      <c r="H18" s="50"/>
      <c r="I18" s="65"/>
      <c r="J18" s="65"/>
      <c r="K18" s="65"/>
      <c r="L18" s="11"/>
    </row>
    <row r="19" s="3" customFormat="1" ht="34" customHeight="1" spans="1:8">
      <c r="A19" s="42"/>
      <c r="B19" s="16">
        <v>9</v>
      </c>
      <c r="C19" s="38" t="s">
        <v>29</v>
      </c>
      <c r="D19" s="35" t="s">
        <v>41</v>
      </c>
      <c r="E19" s="36">
        <v>9.92</v>
      </c>
      <c r="F19" s="37" t="s">
        <v>19</v>
      </c>
      <c r="G19" s="37" t="s">
        <v>20</v>
      </c>
      <c r="H19" s="33"/>
    </row>
    <row r="20" s="3" customFormat="1" ht="34" customHeight="1" spans="1:8">
      <c r="A20" s="28"/>
      <c r="B20" s="29" t="s">
        <v>42</v>
      </c>
      <c r="D20" s="40"/>
      <c r="E20" s="31">
        <f>SUM(E21:E23)</f>
        <v>1062.74</v>
      </c>
      <c r="F20" s="32"/>
      <c r="G20" s="32"/>
      <c r="H20" s="33"/>
    </row>
    <row r="21" s="3" customFormat="1" ht="34" customHeight="1" spans="1:8">
      <c r="A21" s="41" t="s">
        <v>43</v>
      </c>
      <c r="B21" s="16">
        <v>10</v>
      </c>
      <c r="C21" s="38" t="s">
        <v>29</v>
      </c>
      <c r="D21" s="35" t="s">
        <v>44</v>
      </c>
      <c r="E21" s="36">
        <v>16.96</v>
      </c>
      <c r="F21" s="37" t="s">
        <v>19</v>
      </c>
      <c r="G21" s="37" t="s">
        <v>20</v>
      </c>
      <c r="H21" s="33"/>
    </row>
    <row r="22" s="3" customFormat="1" ht="34" customHeight="1" spans="1:8">
      <c r="A22" s="42"/>
      <c r="B22" s="16">
        <v>11</v>
      </c>
      <c r="C22" s="43" t="s">
        <v>45</v>
      </c>
      <c r="D22" s="51" t="s">
        <v>46</v>
      </c>
      <c r="E22" s="36">
        <v>45.78</v>
      </c>
      <c r="F22" s="45" t="s">
        <v>33</v>
      </c>
      <c r="G22" s="45" t="s">
        <v>34</v>
      </c>
      <c r="H22" s="33"/>
    </row>
    <row r="23" s="3" customFormat="1" ht="34" customHeight="1" spans="1:8">
      <c r="A23" s="52"/>
      <c r="B23" s="16">
        <v>12</v>
      </c>
      <c r="C23" s="47" t="s">
        <v>47</v>
      </c>
      <c r="D23" s="48" t="s">
        <v>48</v>
      </c>
      <c r="E23" s="36">
        <v>1000</v>
      </c>
      <c r="F23" s="45" t="s">
        <v>33</v>
      </c>
      <c r="G23" s="45" t="s">
        <v>34</v>
      </c>
      <c r="H23" s="49"/>
    </row>
    <row r="24" s="3" customFormat="1" ht="34" customHeight="1" spans="1:8">
      <c r="A24" s="28"/>
      <c r="B24" s="29" t="s">
        <v>49</v>
      </c>
      <c r="D24" s="2"/>
      <c r="E24" s="31">
        <f>E25+E26+E27</f>
        <v>374.4</v>
      </c>
      <c r="F24" s="32"/>
      <c r="G24" s="32"/>
      <c r="H24" s="33"/>
    </row>
    <row r="25" s="3" customFormat="1" ht="39" customHeight="1" spans="1:11">
      <c r="A25" s="41" t="s">
        <v>50</v>
      </c>
      <c r="B25" s="16">
        <v>13</v>
      </c>
      <c r="C25" s="16" t="s">
        <v>51</v>
      </c>
      <c r="D25" s="53" t="s">
        <v>52</v>
      </c>
      <c r="E25" s="36">
        <v>150</v>
      </c>
      <c r="F25" s="45" t="s">
        <v>33</v>
      </c>
      <c r="G25" s="45" t="s">
        <v>34</v>
      </c>
      <c r="H25" s="54"/>
      <c r="I25" s="65"/>
      <c r="J25" s="65"/>
      <c r="K25" s="65"/>
    </row>
    <row r="26" s="3" customFormat="1" ht="31" customHeight="1" spans="1:8">
      <c r="A26" s="42"/>
      <c r="B26" s="16">
        <v>14</v>
      </c>
      <c r="C26" s="38" t="s">
        <v>29</v>
      </c>
      <c r="D26" s="35" t="s">
        <v>53</v>
      </c>
      <c r="E26" s="36">
        <v>24.4</v>
      </c>
      <c r="F26" s="37" t="s">
        <v>19</v>
      </c>
      <c r="G26" s="37" t="s">
        <v>20</v>
      </c>
      <c r="H26" s="33"/>
    </row>
    <row r="27" s="3" customFormat="1" ht="48" customHeight="1" spans="1:8">
      <c r="A27" s="42"/>
      <c r="B27" s="16">
        <v>15</v>
      </c>
      <c r="C27" s="38" t="s">
        <v>54</v>
      </c>
      <c r="D27" s="39" t="s">
        <v>55</v>
      </c>
      <c r="E27" s="36">
        <v>200</v>
      </c>
      <c r="F27" s="45" t="s">
        <v>33</v>
      </c>
      <c r="G27" s="45" t="s">
        <v>34</v>
      </c>
      <c r="H27" s="33"/>
    </row>
    <row r="28" s="3" customFormat="1" ht="34" customHeight="1" spans="1:8">
      <c r="A28" s="28"/>
      <c r="B28" s="29" t="s">
        <v>56</v>
      </c>
      <c r="D28" s="30"/>
      <c r="E28" s="31">
        <f>E29+E30+E31</f>
        <v>519.49</v>
      </c>
      <c r="F28" s="32"/>
      <c r="G28" s="32"/>
      <c r="H28" s="33"/>
    </row>
    <row r="29" s="3" customFormat="1" ht="40" customHeight="1" spans="1:12">
      <c r="A29" s="17" t="s">
        <v>57</v>
      </c>
      <c r="B29" s="16">
        <v>16</v>
      </c>
      <c r="C29" s="43" t="s">
        <v>58</v>
      </c>
      <c r="D29" s="55" t="s">
        <v>59</v>
      </c>
      <c r="E29" s="36">
        <v>424.85</v>
      </c>
      <c r="F29" s="45" t="s">
        <v>33</v>
      </c>
      <c r="G29" s="45" t="s">
        <v>34</v>
      </c>
      <c r="H29" s="36"/>
      <c r="I29" s="65"/>
      <c r="J29" s="65"/>
      <c r="K29" s="65"/>
      <c r="L29" s="66"/>
    </row>
    <row r="30" s="3" customFormat="1" ht="34" customHeight="1" spans="1:8">
      <c r="A30" s="21"/>
      <c r="B30" s="16">
        <v>17</v>
      </c>
      <c r="C30" s="16" t="s">
        <v>29</v>
      </c>
      <c r="D30" s="35" t="s">
        <v>53</v>
      </c>
      <c r="E30" s="54">
        <v>24.64</v>
      </c>
      <c r="F30" s="37" t="s">
        <v>19</v>
      </c>
      <c r="G30" s="37" t="s">
        <v>20</v>
      </c>
      <c r="H30" s="33"/>
    </row>
    <row r="31" s="3" customFormat="1" ht="34" customHeight="1" spans="1:8">
      <c r="A31" s="24"/>
      <c r="B31" s="16">
        <v>18</v>
      </c>
      <c r="C31" s="47" t="s">
        <v>60</v>
      </c>
      <c r="D31" s="48" t="s">
        <v>61</v>
      </c>
      <c r="E31" s="36">
        <v>70</v>
      </c>
      <c r="F31" s="45" t="s">
        <v>33</v>
      </c>
      <c r="G31" s="45" t="s">
        <v>34</v>
      </c>
      <c r="H31" s="49"/>
    </row>
    <row r="32" s="3" customFormat="1" ht="34" customHeight="1" spans="1:8">
      <c r="A32" s="28"/>
      <c r="B32" s="29" t="s">
        <v>62</v>
      </c>
      <c r="D32" s="30"/>
      <c r="E32" s="31">
        <f>SUM(E33:E35)</f>
        <v>358.16</v>
      </c>
      <c r="F32" s="32"/>
      <c r="G32" s="32"/>
      <c r="H32" s="33"/>
    </row>
    <row r="33" s="3" customFormat="1" ht="34" customHeight="1" spans="1:8">
      <c r="A33" s="17" t="s">
        <v>63</v>
      </c>
      <c r="B33" s="16">
        <v>19</v>
      </c>
      <c r="C33" s="16" t="s">
        <v>29</v>
      </c>
      <c r="D33" s="35" t="s">
        <v>30</v>
      </c>
      <c r="E33" s="54">
        <v>8.16</v>
      </c>
      <c r="F33" s="37" t="s">
        <v>19</v>
      </c>
      <c r="G33" s="37" t="s">
        <v>20</v>
      </c>
      <c r="H33" s="33"/>
    </row>
    <row r="34" s="3" customFormat="1" ht="34" customHeight="1" spans="1:8">
      <c r="A34" s="21"/>
      <c r="B34" s="16">
        <v>20</v>
      </c>
      <c r="C34" s="43" t="s">
        <v>64</v>
      </c>
      <c r="D34" s="56" t="s">
        <v>65</v>
      </c>
      <c r="E34" s="36">
        <v>280</v>
      </c>
      <c r="F34" s="45" t="s">
        <v>33</v>
      </c>
      <c r="G34" s="45" t="s">
        <v>34</v>
      </c>
      <c r="H34" s="46"/>
    </row>
    <row r="35" s="3" customFormat="1" ht="34" customHeight="1" spans="1:8">
      <c r="A35" s="24"/>
      <c r="B35" s="16">
        <v>21</v>
      </c>
      <c r="C35" s="43" t="s">
        <v>66</v>
      </c>
      <c r="D35" s="51" t="s">
        <v>67</v>
      </c>
      <c r="E35" s="36">
        <v>70</v>
      </c>
      <c r="F35" s="45" t="s">
        <v>33</v>
      </c>
      <c r="G35" s="45" t="s">
        <v>34</v>
      </c>
      <c r="H35" s="46"/>
    </row>
    <row r="36" s="3" customFormat="1" ht="34" customHeight="1" spans="1:8">
      <c r="A36" s="28"/>
      <c r="B36" s="29" t="s">
        <v>68</v>
      </c>
      <c r="D36" s="40"/>
      <c r="E36" s="31">
        <f>E37+E38+E39</f>
        <v>443.78</v>
      </c>
      <c r="F36" s="31"/>
      <c r="G36" s="31"/>
      <c r="H36" s="16"/>
    </row>
    <row r="37" s="3" customFormat="1" ht="34" customHeight="1" spans="1:11">
      <c r="A37" s="41" t="s">
        <v>69</v>
      </c>
      <c r="B37" s="16">
        <v>22</v>
      </c>
      <c r="C37" s="16" t="s">
        <v>70</v>
      </c>
      <c r="D37" s="35" t="s">
        <v>71</v>
      </c>
      <c r="E37" s="36">
        <v>353.7</v>
      </c>
      <c r="F37" s="45" t="s">
        <v>33</v>
      </c>
      <c r="G37" s="45" t="s">
        <v>34</v>
      </c>
      <c r="H37" s="54"/>
      <c r="I37" s="65"/>
      <c r="J37" s="65"/>
      <c r="K37" s="65"/>
    </row>
    <row r="38" s="3" customFormat="1" ht="34" customHeight="1" spans="1:8">
      <c r="A38" s="42"/>
      <c r="B38" s="16">
        <v>23</v>
      </c>
      <c r="C38" s="16" t="s">
        <v>29</v>
      </c>
      <c r="D38" s="35" t="s">
        <v>72</v>
      </c>
      <c r="E38" s="36">
        <v>20.08</v>
      </c>
      <c r="F38" s="37" t="s">
        <v>19</v>
      </c>
      <c r="G38" s="37" t="s">
        <v>20</v>
      </c>
      <c r="H38" s="16"/>
    </row>
    <row r="39" s="3" customFormat="1" ht="40" customHeight="1" spans="1:8">
      <c r="A39" s="52"/>
      <c r="B39" s="16">
        <v>24</v>
      </c>
      <c r="C39" s="16" t="s">
        <v>73</v>
      </c>
      <c r="D39" s="35" t="s">
        <v>74</v>
      </c>
      <c r="E39" s="36">
        <v>70</v>
      </c>
      <c r="F39" s="45" t="s">
        <v>33</v>
      </c>
      <c r="G39" s="45" t="s">
        <v>34</v>
      </c>
      <c r="H39" s="49"/>
    </row>
    <row r="40" s="3" customFormat="1" ht="34" customHeight="1" spans="1:8">
      <c r="A40" s="28"/>
      <c r="B40" s="29" t="s">
        <v>75</v>
      </c>
      <c r="D40" s="30"/>
      <c r="E40" s="31">
        <f>E41+E42+E43+E44+E45+E46</f>
        <v>752.28</v>
      </c>
      <c r="F40" s="32"/>
      <c r="G40" s="32"/>
      <c r="H40" s="57"/>
    </row>
    <row r="41" s="3" customFormat="1" ht="34" customHeight="1" spans="1:11">
      <c r="A41" s="17" t="s">
        <v>76</v>
      </c>
      <c r="B41" s="16">
        <v>25</v>
      </c>
      <c r="C41" s="16" t="s">
        <v>77</v>
      </c>
      <c r="D41" s="35" t="s">
        <v>78</v>
      </c>
      <c r="E41" s="36">
        <v>109.15</v>
      </c>
      <c r="F41" s="45" t="s">
        <v>33</v>
      </c>
      <c r="G41" s="45" t="s">
        <v>34</v>
      </c>
      <c r="H41" s="54"/>
      <c r="I41" s="65"/>
      <c r="J41" s="65"/>
      <c r="K41" s="65"/>
    </row>
    <row r="42" s="3" customFormat="1" ht="34" customHeight="1" spans="1:11">
      <c r="A42" s="21"/>
      <c r="B42" s="16">
        <v>26</v>
      </c>
      <c r="C42" s="16" t="s">
        <v>79</v>
      </c>
      <c r="D42" s="35" t="s">
        <v>80</v>
      </c>
      <c r="E42" s="36">
        <v>61.58</v>
      </c>
      <c r="F42" s="45" t="s">
        <v>33</v>
      </c>
      <c r="G42" s="45" t="s">
        <v>34</v>
      </c>
      <c r="H42" s="54"/>
      <c r="I42" s="65"/>
      <c r="J42" s="65"/>
      <c r="K42" s="65"/>
    </row>
    <row r="43" s="4" customFormat="1" ht="34" customHeight="1" spans="1:12">
      <c r="A43" s="21"/>
      <c r="B43" s="16">
        <v>27</v>
      </c>
      <c r="C43" s="16" t="s">
        <v>81</v>
      </c>
      <c r="D43" s="35" t="s">
        <v>82</v>
      </c>
      <c r="E43" s="36">
        <v>131.23</v>
      </c>
      <c r="F43" s="45" t="s">
        <v>33</v>
      </c>
      <c r="G43" s="45" t="s">
        <v>34</v>
      </c>
      <c r="H43" s="54"/>
      <c r="I43" s="65"/>
      <c r="J43" s="65"/>
      <c r="K43" s="65"/>
      <c r="L43" s="67"/>
    </row>
    <row r="44" s="3" customFormat="1" ht="34" customHeight="1" spans="1:8">
      <c r="A44" s="21"/>
      <c r="B44" s="16">
        <v>28</v>
      </c>
      <c r="C44" s="16" t="s">
        <v>29</v>
      </c>
      <c r="D44" s="35" t="s">
        <v>83</v>
      </c>
      <c r="E44" s="54">
        <v>10.32</v>
      </c>
      <c r="F44" s="37" t="s">
        <v>19</v>
      </c>
      <c r="G44" s="37" t="s">
        <v>20</v>
      </c>
      <c r="H44" s="58"/>
    </row>
    <row r="45" s="3" customFormat="1" ht="34" customHeight="1" spans="1:8">
      <c r="A45" s="21"/>
      <c r="B45" s="16">
        <v>29</v>
      </c>
      <c r="C45" s="59" t="s">
        <v>84</v>
      </c>
      <c r="D45" s="60" t="s">
        <v>85</v>
      </c>
      <c r="E45" s="36">
        <v>280</v>
      </c>
      <c r="F45" s="45" t="s">
        <v>33</v>
      </c>
      <c r="G45" s="45" t="s">
        <v>34</v>
      </c>
      <c r="H45" s="46"/>
    </row>
    <row r="46" s="3" customFormat="1" ht="36" customHeight="1" spans="1:8">
      <c r="A46" s="21"/>
      <c r="B46" s="16">
        <v>30</v>
      </c>
      <c r="C46" s="61" t="s">
        <v>86</v>
      </c>
      <c r="D46" s="37" t="s">
        <v>87</v>
      </c>
      <c r="E46" s="36">
        <v>160</v>
      </c>
      <c r="F46" s="45" t="s">
        <v>33</v>
      </c>
      <c r="G46" s="45" t="s">
        <v>34</v>
      </c>
      <c r="H46" s="46"/>
    </row>
    <row r="47" s="3" customFormat="1" ht="34" customHeight="1" spans="1:8">
      <c r="A47" s="28"/>
      <c r="B47" s="29" t="s">
        <v>88</v>
      </c>
      <c r="D47" s="30"/>
      <c r="E47" s="31">
        <f>E48+E49+E50+E51+E52</f>
        <v>844.27</v>
      </c>
      <c r="F47" s="32"/>
      <c r="G47" s="32"/>
      <c r="H47" s="20"/>
    </row>
    <row r="48" s="3" customFormat="1" ht="34" customHeight="1" spans="1:11">
      <c r="A48" s="29" t="s">
        <v>89</v>
      </c>
      <c r="B48" s="16">
        <v>31</v>
      </c>
      <c r="C48" s="47" t="s">
        <v>90</v>
      </c>
      <c r="D48" s="35" t="s">
        <v>91</v>
      </c>
      <c r="E48" s="36">
        <v>240</v>
      </c>
      <c r="F48" s="45" t="s">
        <v>33</v>
      </c>
      <c r="G48" s="45" t="s">
        <v>34</v>
      </c>
      <c r="H48" s="54"/>
      <c r="I48" s="65"/>
      <c r="J48" s="65"/>
      <c r="K48" s="65"/>
    </row>
    <row r="49" s="3" customFormat="1" ht="34" customHeight="1" spans="1:11">
      <c r="A49" s="29"/>
      <c r="B49" s="16">
        <v>32</v>
      </c>
      <c r="C49" s="47" t="s">
        <v>92</v>
      </c>
      <c r="D49" s="35" t="s">
        <v>93</v>
      </c>
      <c r="E49" s="36">
        <v>308</v>
      </c>
      <c r="F49" s="45" t="s">
        <v>33</v>
      </c>
      <c r="G49" s="45" t="s">
        <v>34</v>
      </c>
      <c r="H49" s="54"/>
      <c r="I49" s="65"/>
      <c r="J49" s="65"/>
      <c r="K49" s="65"/>
    </row>
    <row r="50" s="3" customFormat="1" ht="34" customHeight="1" spans="1:11">
      <c r="A50" s="29"/>
      <c r="B50" s="16">
        <v>33</v>
      </c>
      <c r="C50" s="61" t="s">
        <v>94</v>
      </c>
      <c r="D50" s="37" t="s">
        <v>95</v>
      </c>
      <c r="E50" s="36">
        <v>150</v>
      </c>
      <c r="F50" s="45" t="s">
        <v>33</v>
      </c>
      <c r="G50" s="45" t="s">
        <v>34</v>
      </c>
      <c r="H50" s="36"/>
      <c r="I50" s="65"/>
      <c r="J50" s="65"/>
      <c r="K50" s="65"/>
    </row>
    <row r="51" s="3" customFormat="1" ht="34" customHeight="1" spans="1:11">
      <c r="A51" s="29"/>
      <c r="B51" s="16">
        <v>34</v>
      </c>
      <c r="C51" s="59" t="s">
        <v>96</v>
      </c>
      <c r="D51" s="62" t="s">
        <v>97</v>
      </c>
      <c r="E51" s="36">
        <v>117.95</v>
      </c>
      <c r="F51" s="45" t="s">
        <v>33</v>
      </c>
      <c r="G51" s="45" t="s">
        <v>34</v>
      </c>
      <c r="H51" s="54"/>
      <c r="I51" s="65"/>
      <c r="J51" s="65"/>
      <c r="K51" s="65"/>
    </row>
    <row r="52" s="5" customFormat="1" ht="35" customHeight="1" spans="1:8">
      <c r="A52" s="29"/>
      <c r="B52" s="16">
        <v>35</v>
      </c>
      <c r="C52" s="16" t="s">
        <v>29</v>
      </c>
      <c r="D52" s="28" t="s">
        <v>98</v>
      </c>
      <c r="E52" s="16">
        <v>28.32</v>
      </c>
      <c r="F52" s="37" t="s">
        <v>19</v>
      </c>
      <c r="G52" s="37" t="s">
        <v>20</v>
      </c>
      <c r="H52" s="16"/>
    </row>
    <row r="53" s="6" customFormat="1" ht="29" customHeight="1" spans="2:3">
      <c r="B53" s="63"/>
      <c r="C53" s="64"/>
    </row>
    <row r="54" ht="23" customHeight="1"/>
    <row r="55" ht="23" customHeight="1"/>
    <row r="56" ht="23" customHeight="1"/>
  </sheetData>
  <autoFilter xmlns:etc="http://www.wps.cn/officeDocument/2017/etCustomData" ref="B5:H52" etc:filterBottomFollowUsedRange="0">
    <extLst/>
  </autoFilter>
  <mergeCells count="21">
    <mergeCell ref="B1:H1"/>
    <mergeCell ref="B2:D2"/>
    <mergeCell ref="A3:A5"/>
    <mergeCell ref="A7:A9"/>
    <mergeCell ref="A11:A12"/>
    <mergeCell ref="A14:A16"/>
    <mergeCell ref="A18:A19"/>
    <mergeCell ref="A21:A23"/>
    <mergeCell ref="A25:A27"/>
    <mergeCell ref="A29:A31"/>
    <mergeCell ref="A33:A35"/>
    <mergeCell ref="A37:A39"/>
    <mergeCell ref="A41:A46"/>
    <mergeCell ref="A48:A52"/>
    <mergeCell ref="B3:B5"/>
    <mergeCell ref="C3:C5"/>
    <mergeCell ref="D3:D5"/>
    <mergeCell ref="E3:E5"/>
    <mergeCell ref="F3:F5"/>
    <mergeCell ref="G3:G5"/>
    <mergeCell ref="H3:H5"/>
  </mergeCells>
  <pageMargins left="0.747916666666667" right="0.66875" top="0.826388888888889" bottom="0.590277777777778" header="0.5" footer="0.354166666666667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大理州洱源县党政机关单位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魏莲芳</cp:lastModifiedBy>
  <dcterms:created xsi:type="dcterms:W3CDTF">2021-08-21T00:07:00Z</dcterms:created>
  <dcterms:modified xsi:type="dcterms:W3CDTF">2025-01-24T06:35:18Z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FED2EBE432A74C209DEAF16A435FFCA8</vt:lpwstr>
  </property>
</Properties>
</file>