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768" activeTab="21"/>
  </bookViews>
  <sheets>
    <sheet name="封面" sheetId="1" r:id="rId1"/>
    <sheet name="目录" sheetId="2" r:id="rId2"/>
    <sheet name="表一财务收支预算总表01-1" sheetId="3" r:id="rId3"/>
    <sheet name="表二部门收入预算表01-2" sheetId="4" r:id="rId4"/>
    <sheet name="表三部门支出预算表01-3" sheetId="5" r:id="rId5"/>
    <sheet name="表四财政拨款收支预算总表02-1" sheetId="6" r:id="rId6"/>
    <sheet name="表五一般公共预算支出预算表02-2" sheetId="7" r:id="rId7"/>
    <sheet name="表六财政拨款支出明细表（按经济科目分类）" sheetId="8" r:id="rId8"/>
    <sheet name="表七一般公共预算“三公”经费支出预算表03" sheetId="9" r:id="rId9"/>
    <sheet name="表八基本支出预算表04" sheetId="10" r:id="rId10"/>
    <sheet name="表九项目支出预算表05-1" sheetId="11" r:id="rId11"/>
    <sheet name="表十部门整体支出绩效目标表" sheetId="12" r:id="rId12"/>
    <sheet name="表十一项目支出绩效目标表（本次下达）05-2" sheetId="13" r:id="rId13"/>
    <sheet name="表十二项目支出绩效目标表（另文下达）05-3" sheetId="14" r:id="rId14"/>
    <sheet name="表十三政府性基金预算支出预算表06" sheetId="15" r:id="rId15"/>
    <sheet name="表十四部门政府采购预算表07" sheetId="16" r:id="rId16"/>
    <sheet name="表十五部门政府购买服务预算表08" sheetId="17" r:id="rId17"/>
    <sheet name="表十六州对下转移支付预算表09-1" sheetId="18" r:id="rId18"/>
    <sheet name="表十七州对下转移支付绩效目标表09-2" sheetId="19" r:id="rId19"/>
    <sheet name="表十八新增资产配置表10" sheetId="20" r:id="rId20"/>
    <sheet name="表十九 2022年预算重点领域财政项目文本公开11" sheetId="21" r:id="rId21"/>
    <sheet name="表二十财政专户管理资金支出情况" sheetId="22" r:id="rId22"/>
  </sheets>
  <definedNames>
    <definedName name="_xlfn.IFERROR" hidden="1">#NAME?</definedName>
    <definedName name="_xlfn.SUMIFS" hidden="1">#NAME?</definedName>
    <definedName name="_xlnm.Print_Titles" localSheetId="5">'表四财政拨款收支预算总表02-1'!$1:$6</definedName>
  </definedNames>
  <calcPr fullCalcOnLoad="1"/>
</workbook>
</file>

<file path=xl/sharedStrings.xml><?xml version="1.0" encoding="utf-8"?>
<sst xmlns="http://schemas.openxmlformats.org/spreadsheetml/2006/main" count="2405" uniqueCount="783">
  <si>
    <t>洱源县县本级2022年部门预算公开表</t>
  </si>
  <si>
    <t>部 门 名 称：</t>
  </si>
  <si>
    <t>洱源县人民政府办公室</t>
  </si>
  <si>
    <t>财务负责人 ：</t>
  </si>
  <si>
    <t>杨荣业</t>
  </si>
  <si>
    <t>经  办  人 ：</t>
  </si>
  <si>
    <t>杨丽军</t>
  </si>
  <si>
    <t>联 系 方 式：</t>
  </si>
  <si>
    <t>0872-5127939</t>
  </si>
  <si>
    <t>目      录</t>
  </si>
  <si>
    <t>表  一    财务收支预算总表</t>
  </si>
  <si>
    <t>表  二    部门收入预算表</t>
  </si>
  <si>
    <t>表  三    部门支出预算表</t>
  </si>
  <si>
    <t>表  四    财政拨款收支预算总表</t>
  </si>
  <si>
    <t>表  五    一般公共预算支出预算表（按功能科目分类）</t>
  </si>
  <si>
    <t>表  六    财政拨款支出明细表（按经济科目分类）</t>
  </si>
  <si>
    <t>表  七、  一般公共预算“三公”经费支出预算表</t>
  </si>
  <si>
    <t>表  八、  基本支出预算表（人员类、运转类公用经费项目）</t>
  </si>
  <si>
    <t>表  九、  项目支出预算表（其他运转类、特定目标类项目）</t>
  </si>
  <si>
    <t>表  十、  部门整体支出绩效目标表</t>
  </si>
  <si>
    <t>表 十一、  项目支出绩效目标表（本级下达）</t>
  </si>
  <si>
    <t>表 十二、  项目支出绩效目标表（另文下达）</t>
  </si>
  <si>
    <t>表 十三、  政府性基金预算支出预算表</t>
  </si>
  <si>
    <t>表 十四、  部门政府采购预算表</t>
  </si>
  <si>
    <t>表 十五、  政府购买服务预算表</t>
  </si>
  <si>
    <t>表 十六、  州对下转移支付预算表</t>
  </si>
  <si>
    <t>表 十七、  州对下转移支付绩效目标表</t>
  </si>
  <si>
    <t>表 十八、  新增资产配置表</t>
  </si>
  <si>
    <t>表 十九、  2022年预算重点领域财政项目文本公开</t>
  </si>
  <si>
    <t>表 二十、  财政专户管理资金支出情况</t>
  </si>
  <si>
    <t>财务收支预算总表</t>
  </si>
  <si>
    <t>单位名称：洱源县人民政府办公室</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</si>
  <si>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</si>
  <si>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</si>
  <si>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</si>
  <si>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</si>
  <si>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</si>
  <si>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</si>
  <si>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</si>
  <si>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</si>
  <si>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</si>
  <si>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</si>
  <si>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</si>
  <si>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</si>
  <si>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</si>
  <si>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</si>
  <si>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</si>
  <si>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</si>
  <si>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</si>
  <si>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</si>
  <si>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</si>
  <si>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</si>
  <si>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</si>
  <si>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</si>
  <si>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</si>
  <si>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</si>
  <si>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</si>
  <si>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</si>
  <si>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</si>
  <si>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</si>
  <si>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</si>
  <si>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</si>
  <si>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</si>
  <si>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</si>
  <si>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</si>
  <si>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</si>
  <si>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</si>
  <si>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</si>
  <si>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</si>
  <si>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</si>
  <si>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</si>
  <si>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</si>
  <si>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</si>
  <si>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</si>
  <si>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</si>
  <si>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</si>
  <si>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</si>
  <si>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</si>
  <si>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</si>
  <si>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</si>
  <si>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</si>
  <si>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</si>
  <si>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</si>
  <si>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</si>
  <si>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</si>
  <si>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</si>
  <si>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</si>
  <si>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</si>
  <si>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</si>
  <si>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</si>
  <si>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</si>
  <si>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</si>
  <si>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</si>
  <si>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</si>
  <si>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101001</t>
  </si>
  <si>
    <t>101004</t>
  </si>
  <si>
    <t>洱源县地方志办公室</t>
  </si>
  <si>
    <t/>
  </si>
  <si>
    <t>101005</t>
  </si>
  <si>
    <t xml:space="preserve">  洱源县公务用车管理中心</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</si>
  <si>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</si>
  <si>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</si>
  <si>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</si>
  <si>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</si>
  <si>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</si>
  <si>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</si>
  <si>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</si>
  <si>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</si>
  <si>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</si>
  <si>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</si>
  <si>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</si>
  <si>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201</t>
  </si>
  <si>
    <t>一般公共服务支出</t>
  </si>
  <si>
    <t>政府办公厅（室）及相关机构事务</t>
  </si>
  <si>
    <t>2010301</t>
  </si>
  <si>
    <t xml:space="preserve">    行政运行</t>
  </si>
  <si>
    <t>2010302</t>
  </si>
  <si>
    <t xml:space="preserve">    一般行政管理事务</t>
  </si>
  <si>
    <t>2010303</t>
  </si>
  <si>
    <t xml:space="preserve">    机关服务</t>
  </si>
  <si>
    <t>2010308</t>
  </si>
  <si>
    <t xml:space="preserve">    信访事务</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</si>
  <si>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</si>
  <si>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</si>
  <si>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</si>
  <si>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</si>
  <si>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</si>
  <si>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</si>
  <si>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</si>
  <si>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</si>
  <si>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</si>
  <si>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</si>
  <si>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</si>
  <si>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</si>
  <si>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</si>
  <si>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</si>
  <si>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</si>
  <si>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</si>
  <si>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</si>
  <si>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</si>
  <si>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合  计</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</si>
  <si>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</si>
  <si>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</si>
  <si>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</si>
  <si>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</si>
  <si>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</si>
  <si>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</si>
  <si>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</si>
  <si>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</si>
  <si>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</si>
  <si>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</si>
  <si>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</si>
  <si>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</si>
  <si>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</si>
  <si>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</si>
  <si>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</si>
  <si>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</si>
  <si>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</si>
  <si>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</si>
  <si>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</si>
  <si>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</si>
  <si>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</si>
  <si>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</si>
  <si>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</si>
  <si>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</si>
  <si>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</si>
  <si>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</si>
  <si>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</si>
  <si>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</si>
  <si>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</si>
  <si>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</si>
  <si>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</si>
  <si>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</si>
  <si>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</si>
  <si>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一般公共预算支出预算表（按功能科目分类）</t>
  </si>
  <si>
    <t>部门预算支出功能分类科目</t>
  </si>
  <si>
    <t>人员经费</t>
  </si>
  <si>
    <t>公用经费</t>
  </si>
  <si>
    <t>1</t>
  </si>
  <si>
    <t>2</t>
  </si>
  <si>
    <t>3</t>
  </si>
  <si>
    <t>4</t>
  </si>
  <si>
    <t>5</t>
  </si>
  <si>
    <t>6</t>
  </si>
  <si>
    <t>7</t>
  </si>
  <si>
    <t>20103</t>
  </si>
  <si>
    <t xml:space="preserve">  政府办公厅（室）及相关机构事务</t>
  </si>
  <si>
    <t xml:space="preserve">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</si>
  <si>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</si>
  <si>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</si>
  <si>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</si>
  <si>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类</t>
  </si>
  <si>
    <t>款</t>
  </si>
  <si>
    <t>4=5+6</t>
  </si>
  <si>
    <t>7=8+9</t>
  </si>
  <si>
    <t>8</t>
  </si>
  <si>
    <t>9</t>
  </si>
  <si>
    <t>10</t>
  </si>
  <si>
    <t>11</t>
  </si>
  <si>
    <t>12</t>
  </si>
  <si>
    <t>13=14+15</t>
  </si>
  <si>
    <t>14</t>
  </si>
  <si>
    <t>15</t>
  </si>
  <si>
    <t>16=17+18</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</si>
  <si>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</si>
  <si>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</si>
  <si>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</si>
  <si>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</si>
  <si>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</si>
  <si>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</si>
  <si>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</si>
  <si>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</si>
  <si>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</si>
  <si>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</si>
  <si>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</si>
  <si>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</si>
  <si>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</si>
  <si>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</si>
  <si>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</si>
  <si>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</si>
  <si>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</si>
  <si>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</si>
  <si>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</si>
  <si>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</si>
  <si>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</si>
  <si>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</si>
  <si>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</si>
  <si>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</si>
  <si>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</si>
  <si>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</si>
  <si>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</si>
  <si>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</si>
  <si>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</si>
  <si>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</si>
  <si>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</si>
  <si>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</si>
  <si>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</si>
  <si>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</si>
  <si>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</si>
  <si>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</si>
  <si>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</si>
  <si>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</si>
  <si>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</si>
  <si>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</si>
  <si>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</si>
  <si>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</si>
  <si>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</si>
  <si>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</si>
  <si>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</si>
  <si>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</si>
  <si>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</si>
  <si>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</si>
  <si>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</si>
  <si>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</si>
  <si>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</si>
  <si>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</si>
  <si>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</si>
  <si>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</si>
  <si>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</si>
  <si>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</si>
  <si>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</si>
  <si>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</si>
  <si>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</si>
  <si>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</si>
  <si>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</si>
  <si>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</si>
  <si>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</si>
  <si>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</si>
  <si>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</si>
  <si>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</si>
  <si>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</si>
  <si>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</si>
  <si>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</si>
  <si>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</si>
  <si>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</si>
  <si>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</si>
  <si>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</si>
  <si>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</si>
  <si>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</si>
  <si>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</si>
  <si>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</si>
  <si>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</si>
  <si>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</si>
  <si>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</si>
  <si>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</si>
  <si>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</si>
  <si>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</si>
  <si>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</si>
  <si>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</si>
  <si>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</si>
  <si>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</si>
  <si>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</si>
  <si>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</si>
  <si>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</si>
  <si>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</si>
  <si>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</si>
  <si>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</si>
  <si>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</si>
  <si>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</si>
  <si>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</si>
  <si>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</si>
  <si>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</si>
  <si>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</si>
  <si>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</si>
  <si>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</si>
  <si>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</si>
  <si>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</si>
  <si>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</si>
  <si>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</si>
  <si>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</si>
  <si>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</si>
  <si>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</si>
  <si>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</si>
  <si>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</si>
  <si>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</si>
  <si>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</si>
  <si>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</si>
  <si>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</si>
  <si>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</si>
  <si>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</si>
  <si>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</si>
  <si>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</si>
  <si>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</si>
  <si>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</si>
  <si>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</si>
  <si>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</si>
  <si>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</si>
  <si>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</si>
  <si>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</si>
  <si>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</si>
  <si>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</si>
  <si>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</si>
  <si>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</si>
  <si>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</si>
  <si>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</si>
  <si>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</si>
  <si>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</si>
  <si>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</si>
  <si>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</si>
  <si>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</si>
  <si>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</si>
  <si>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</si>
  <si>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</si>
  <si>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</si>
  <si>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</si>
  <si>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</si>
  <si>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</si>
  <si>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</si>
  <si>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</si>
  <si>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</si>
  <si>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</si>
  <si>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</si>
  <si>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</si>
  <si>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</si>
  <si>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</si>
  <si>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</si>
  <si>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</si>
  <si>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</si>
  <si>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</si>
  <si>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</si>
  <si>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</si>
  <si>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</si>
  <si>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</si>
  <si>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</si>
  <si>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</si>
  <si>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</si>
  <si>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</si>
  <si>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</si>
  <si>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</si>
  <si>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</si>
  <si>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</si>
  <si>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</si>
  <si>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</si>
  <si>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</si>
  <si>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</si>
  <si>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</si>
  <si>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</si>
  <si>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</si>
  <si>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</si>
  <si>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</si>
  <si>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</si>
  <si>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</si>
  <si>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</si>
  <si>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</si>
  <si>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</si>
  <si>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</si>
  <si>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</si>
  <si>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一般公共预算“三公”经费支出预算表</t>
  </si>
  <si>
    <t>单位：万元</t>
  </si>
  <si>
    <t>项目</t>
  </si>
  <si>
    <t>2021年预算数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</si>
  <si>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</si>
  <si>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</si>
  <si>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</si>
  <si>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</si>
  <si>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</si>
  <si>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</si>
  <si>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</si>
  <si>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</si>
  <si>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公务接待费比上年减少原因是我部门认真贯彻落实《十八届中央政治局关于改进工作作风、密切联系群众的八项规定》、《党政机关厉行节约反对浪费条例》等有关规定。公务用车购置及运行费比上年增加原因是2021年公务用车运行费用受县财政支付能力影响有很多未结清需在2022年支付，以及我单位车辆年限较长，运行费用高。</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</si>
  <si>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</si>
  <si>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</si>
  <si>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</si>
  <si>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</si>
  <si>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</si>
  <si>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</si>
  <si>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</si>
  <si>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</si>
  <si>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</si>
  <si>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</si>
  <si>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</si>
  <si>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</si>
  <si>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</si>
  <si>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</si>
  <si>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</si>
  <si>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</si>
  <si>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</si>
  <si>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</si>
  <si>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13</t>
  </si>
  <si>
    <t>16</t>
  </si>
  <si>
    <t>19</t>
  </si>
  <si>
    <t>20</t>
  </si>
  <si>
    <t>21</t>
  </si>
  <si>
    <t>22</t>
  </si>
  <si>
    <t>23</t>
  </si>
  <si>
    <t>24</t>
  </si>
  <si>
    <t>532930210000000012293</t>
  </si>
  <si>
    <t>行政运行</t>
  </si>
  <si>
    <t>30113</t>
  </si>
  <si>
    <t>532930210000000012294</t>
  </si>
  <si>
    <t>30399</t>
  </si>
  <si>
    <t>行政单位离退休</t>
  </si>
  <si>
    <t>30305</t>
  </si>
  <si>
    <t>532930210000000012295</t>
  </si>
  <si>
    <t>其他人员支出</t>
  </si>
  <si>
    <t>30199</t>
  </si>
  <si>
    <t>532930210000000012296</t>
  </si>
  <si>
    <t>公车购置及运维费</t>
  </si>
  <si>
    <t>30231</t>
  </si>
  <si>
    <t>532930210000000012297</t>
  </si>
  <si>
    <t>行政人员公务交通补贴</t>
  </si>
  <si>
    <t>30239</t>
  </si>
  <si>
    <t>532930210000000012298</t>
  </si>
  <si>
    <t>30228</t>
  </si>
  <si>
    <t>532930210000000012299</t>
  </si>
  <si>
    <t>其他公用支出</t>
  </si>
  <si>
    <t>30201</t>
  </si>
  <si>
    <t>30216</t>
  </si>
  <si>
    <t>532930210000000015587</t>
  </si>
  <si>
    <t>行政人员支出工资</t>
  </si>
  <si>
    <t>30101</t>
  </si>
  <si>
    <t>30102</t>
  </si>
  <si>
    <t>30103</t>
  </si>
  <si>
    <t>532930210000000015767</t>
  </si>
  <si>
    <t>30112</t>
  </si>
  <si>
    <t>机关事业单位基本养老保险缴费支出</t>
  </si>
  <si>
    <t>30108</t>
  </si>
  <si>
    <t>行政单位医疗</t>
  </si>
  <si>
    <t>30110</t>
  </si>
  <si>
    <t>公务员医疗补助</t>
  </si>
  <si>
    <t>30111</t>
  </si>
  <si>
    <t>532930210000000015733</t>
  </si>
  <si>
    <t>机关服务</t>
  </si>
  <si>
    <t>532930210000000015735</t>
  </si>
  <si>
    <t>532930210000000015736</t>
  </si>
  <si>
    <t>532930210000000015737</t>
  </si>
  <si>
    <t>532930210000000015739</t>
  </si>
  <si>
    <t>532930210000000015740</t>
  </si>
  <si>
    <t>532930210000000015741</t>
  </si>
  <si>
    <t>洱源县公务用车管理中心</t>
  </si>
  <si>
    <t>532930210000000015753</t>
  </si>
  <si>
    <t>事业人员支出工资</t>
  </si>
  <si>
    <t>30107</t>
  </si>
  <si>
    <t>532930210000000015754</t>
  </si>
  <si>
    <t>事业单位医疗</t>
  </si>
  <si>
    <t>532930210000000015755</t>
  </si>
  <si>
    <t>532930210000000015756</t>
  </si>
  <si>
    <t>532930210000000015757</t>
  </si>
  <si>
    <t>532930210000000015758</t>
  </si>
  <si>
    <t>532930210000000015759</t>
  </si>
  <si>
    <t>532930210000000015760</t>
  </si>
  <si>
    <t>项目支出预算表（其他运转类、特定目标类项目）</t>
  </si>
  <si>
    <t>项目分类</t>
  </si>
  <si>
    <t>项目单位</t>
  </si>
  <si>
    <t>经济科目编码</t>
  </si>
  <si>
    <t>经济科目名称</t>
  </si>
  <si>
    <t>本年拨款</t>
  </si>
  <si>
    <t>事业单位
经营收入</t>
  </si>
  <si>
    <t>其中：本次下达</t>
  </si>
  <si>
    <t>专项业务类</t>
  </si>
  <si>
    <t>532930200000000011641</t>
  </si>
  <si>
    <t>公务接待管理专项经费</t>
  </si>
  <si>
    <t>30217</t>
  </si>
  <si>
    <t>532930200000000011642</t>
  </si>
  <si>
    <t>公务接待经费</t>
  </si>
  <si>
    <t>一般行政管理事务</t>
  </si>
  <si>
    <t>532930200000000011644</t>
  </si>
  <si>
    <t>年度会议经费</t>
  </si>
  <si>
    <t>30215</t>
  </si>
  <si>
    <t>532930200000000011645</t>
  </si>
  <si>
    <t>电子政务办公系统线路租金及维护经费</t>
  </si>
  <si>
    <t>30214</t>
  </si>
  <si>
    <t>532930200000000011647</t>
  </si>
  <si>
    <t>机关事务管理工作经费</t>
  </si>
  <si>
    <t>532930200000000011648</t>
  </si>
  <si>
    <t>信访工作经费</t>
  </si>
  <si>
    <t>信访事务</t>
  </si>
  <si>
    <t>30211</t>
  </si>
  <si>
    <t>30306</t>
  </si>
  <si>
    <t>532930200000000011665</t>
  </si>
  <si>
    <t>县志办业务经费</t>
  </si>
  <si>
    <t>532930200000000011666</t>
  </si>
  <si>
    <t>县志办年鉴出版经费</t>
  </si>
  <si>
    <t>532930210000000011652</t>
  </si>
  <si>
    <t>平台运行经费</t>
  </si>
  <si>
    <t xml:space="preserve">    部门整体支出绩效目标表</t>
  </si>
  <si>
    <t>内容</t>
  </si>
  <si>
    <t>说明</t>
  </si>
  <si>
    <t>部门总体目标</t>
  </si>
  <si>
    <t>部门职责</t>
  </si>
  <si>
    <t>一是承办州政府文件、指示、决定在洱源县贯彻落实的行文工作和县政府向州政府报告、请示的拟稿和审核工作，以及州委、州政府及其部门和同级党委、人大、政协交由县政府办理的事项。
二是负责县政府会议的筹备和服务工作，根据县政府领导安排，组织实施会议决定的事项。
三是负责起草、协调、送审、印发以县政府和县政府办名义发布的公文，为县政府领导的重要报告和讲话提供文稿或资料。
四是负责县政府及县政府办电报、文件、函件、简报的收发、印制、清退、归档、保密、管理和办公自动化、现代化工作。
五是研究镇乡人民政府和县级各部门、单位请示县政府的事项，提出办理意见，报县政府领导审批。
六是对县政府作出的重大决策、重要工作部署和经济社会发展项目的贯彻实施进行分解立项，定期督促检查，根据督查结果提出决策建议，确保政府各项工作落实，保证政令畅通；对县政府部门间出现的争议问题进行协调并提出处理意见，报县政府领导决定。
七是督促检查各镇乡人民政府和县政府各部门对县政府决定事项及县政府领导指示的贯彻落实情况，及时向县政府领导报告；指导政府系统政务督查工作。
八是协助县政府领导做好需由县政府组织处理的突发事件的应急处置工作。
九是根据县政府领导指示，组织专题调查研究，就重大决策开展专家咨询，向县政府提供专家咨询意见。
十是组织协调、督促指导政府系统和人大代表建议和政协委员提案的办理工作。
十一是负责全县信访工作，督促检查国家《信访条例》和《信访工作责任制实施办法》贯彻落实情况。
十二是负责县政府值班值守工作，及时向县政府领导报告重要情况，传达和督促落实县政府领导指示。
十三是负责收集反映各级党委、政府重大决策措施在各镇乡和县级各部门的落实情况，及时编发各类政务信息，为县政府领导依法民主科学决策提供信息服务。负责县政府门户网站建设管理和协同办公系统、电子政务视频系统管理和应用推广。
十四是负责县政府领导和县政府办公务用车及车辆管理工作；负责县级公务用车制度改革单位公务用车调度保障工作。
十五是加强党组织建设工作，全面组织学习宣传贯彻执行党的路线方针政策。
十六是按有关规定做好公务接待工作并指导各部门、各镇乡工作。
十七是负责全县政府信息公开工作。
十八是负责县政府规范性文件的起草等工作。
十九是完成县委和县政府交办的其他任务。
二十是完成洱源县志编纂委员会办公室的各项工作。</t>
  </si>
  <si>
    <t>根据三定方案归纳</t>
  </si>
  <si>
    <t>总体绩效目标
（2022-2024年期间）</t>
  </si>
  <si>
    <t>围绕县委、县政府中心工作，认真履行部门“三定”方案确定的职能职责。
一是行使“参与政务，管理事务，搞好服务”的基本职能，为县政府领导决策提供信息服务。
二是做好全县信访工作。
三是按有关规定做好公务接待工作并指导各部门、各镇乡工作。
四是做好全县公务用车平台调度保障工作。
五是做好洱源县志编纂委员会办公室的各项工作。</t>
  </si>
  <si>
    <t>根据部门职责，中长期规划，各级党委，各级政府要求归纳</t>
  </si>
  <si>
    <t>部门年度目标</t>
  </si>
  <si>
    <t>预算年度（2022年）
绩效目标</t>
  </si>
  <si>
    <t>围绕县委、县政府中心工作，认真履行政府办部门职能职责，行使“参与政务，管理事务，搞好服务”的基本职能，为县政府领导决策提供信息服务，确保政府办机构正常运转；做好全县公务接待工作，保证全年公务接待工作圆满完成；做好全县群众来信来访年度信访工作，确保信访机构正常运转，搞好全县公务用车平台调度保障工作。</t>
  </si>
  <si>
    <t>部门年度重点工作任务对应的目标或措施预计的产出和效果，每项工作任务都有明确的一项或几项目标。</t>
  </si>
  <si>
    <t>二、部门年度重点工作任务</t>
  </si>
  <si>
    <t>部门职能职责</t>
  </si>
  <si>
    <t>主要内容</t>
  </si>
  <si>
    <t>对应项目</t>
  </si>
  <si>
    <t>预算申报金额（万元）</t>
  </si>
  <si>
    <t>总额</t>
  </si>
  <si>
    <t>财政拨款</t>
  </si>
  <si>
    <t>其他资金</t>
  </si>
  <si>
    <t>政府办公务接待经费</t>
  </si>
  <si>
    <t>为较好的完成洱源县年度公务接待工作，有效控制公务接待数量、规模、范围，全面实现“三公”支出零增长目标。</t>
  </si>
  <si>
    <t>县志办年鉴出版费</t>
  </si>
  <si>
    <t>印刷出版《洱源年鉴》（2022），保证县志办工作正常运转。</t>
  </si>
  <si>
    <t>完成政府办人员经费等基本支出，保证政府各项工作的顺利开展</t>
  </si>
  <si>
    <t>人员支出、公用经费、社会保障缴费支出等</t>
  </si>
  <si>
    <t>政府办信访业务经费</t>
  </si>
  <si>
    <t>认真做好来信来访接待服务工作和越级进京赴省到州信访劝返工作，确保洱源社会和谐稳定。</t>
  </si>
  <si>
    <t>政府办年度会议费</t>
  </si>
  <si>
    <t>用于全县各种大中型综合性工作会议、上级检查验收、工作指导及视频会议等筹备、服务工作，切实保障县委、县政府各项工作安排、落实。</t>
  </si>
  <si>
    <t>政府办机关事务管理经费</t>
  </si>
  <si>
    <t>主要用于为保障行政办公中心正常运转，实行统一门卫、绿化、食堂、水电、办公楼日常维修等日常管理及维护工作的经费支出保障。</t>
  </si>
  <si>
    <t>政府办电子政务办公系统线路租金及维护费</t>
  </si>
  <si>
    <t>支付网络运营商线路租金及维护费，全县县级行政事业单位、乡镇、行政村委会电子政务办公系统，视频会议系统等线路租金及维护费，保证全县行政办公高效、规范化运转，切实有效节约行政运行成本支出。</t>
  </si>
  <si>
    <t>政府办公务接待管理专项经费</t>
  </si>
  <si>
    <t>保障公务接待工作顺利完成，保证办公室工作有序开展，全面实现“三公”支出零增长目标。</t>
  </si>
  <si>
    <t>县志办日常编修业务保障经费，,主要保证单位正常运转经费开支，按时完成党报党刊征任务，保障职工出差下乡基本支出，按时完成年度各项工作任务。</t>
  </si>
  <si>
    <t>公车平台保障车改单位用车需求</t>
  </si>
  <si>
    <t>为县级公务用车制度改革单位提供优质、安全、高效的公务用车定制服务，有效降低行政成本，建设节约型机关。保障跨区域出差、大型会议、重大接待等公务活动，保障跨部门综合执法执勤及重大突发事件的应急用车需要。</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</si>
  <si>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</si>
  <si>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</si>
  <si>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</si>
  <si>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</si>
  <si>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</si>
  <si>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</si>
  <si>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</si>
  <si>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</si>
  <si>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</si>
  <si>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</si>
  <si>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</si>
  <si>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</si>
  <si>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</si>
  <si>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数量指标</t>
  </si>
  <si>
    <t>在职职工人数</t>
  </si>
  <si>
    <t>&gt;=</t>
  </si>
  <si>
    <t>43</t>
  </si>
  <si>
    <t>人</t>
  </si>
  <si>
    <t>定量指标</t>
  </si>
  <si>
    <t>完成指标得分，否则相应扣分</t>
  </si>
  <si>
    <t>成本指标</t>
  </si>
  <si>
    <t>&lt;=</t>
  </si>
  <si>
    <t>万元</t>
  </si>
  <si>
    <t>效益指标</t>
  </si>
  <si>
    <t>社会效益指标</t>
  </si>
  <si>
    <t>圆满完成政府办各项工作</t>
  </si>
  <si>
    <t>=</t>
  </si>
  <si>
    <t>100</t>
  </si>
  <si>
    <t>%</t>
  </si>
  <si>
    <t>定性指标</t>
  </si>
  <si>
    <t>项目数量</t>
  </si>
  <si>
    <t>个</t>
  </si>
  <si>
    <t>可持续影响指标</t>
  </si>
  <si>
    <t>为2022年及以后工作推动打下坚实基础</t>
  </si>
  <si>
    <t>质量指标</t>
  </si>
  <si>
    <t>按质按量完成各项工作任务</t>
  </si>
  <si>
    <t>时效指标</t>
  </si>
  <si>
    <t>按时完成年度工作任务</t>
  </si>
  <si>
    <t>满意度指标</t>
  </si>
  <si>
    <t>服务对象满意度指标</t>
  </si>
  <si>
    <t>受益对象满意度</t>
  </si>
  <si>
    <t>90</t>
  </si>
  <si>
    <t>项目支出绩效目标表（本级下达）</t>
  </si>
  <si>
    <t>单位名称、项目名称</t>
  </si>
  <si>
    <t>项目年度绩效目标</t>
  </si>
  <si>
    <t>二级指标</t>
  </si>
  <si>
    <t xml:space="preserve">  公务接待经费</t>
  </si>
  <si>
    <t>目标1：为较好的完成洱源县年度公务接待工作。
 目标2：有效控制公务接待数量、规模、范围。
 目标3：全面实现“三公”支出零增长目标。</t>
  </si>
  <si>
    <t>实现“三公”经费厉行节约</t>
  </si>
  <si>
    <t>按质按量完成接待任务</t>
  </si>
  <si>
    <t>公务接待费用</t>
  </si>
  <si>
    <t>300000</t>
  </si>
  <si>
    <t>元</t>
  </si>
  <si>
    <t>接待批次</t>
  </si>
  <si>
    <t>200</t>
  </si>
  <si>
    <t>批</t>
  </si>
  <si>
    <t>接待对象满意度</t>
  </si>
  <si>
    <t>2022年12月31日前完成</t>
  </si>
  <si>
    <t>接待人数</t>
  </si>
  <si>
    <t>3000</t>
  </si>
  <si>
    <t>人次</t>
  </si>
  <si>
    <t xml:space="preserve">  电子政务办公系统线路租金及维护经费</t>
  </si>
  <si>
    <t>主要用于支付网络运营商线路租金及维护费，全县县级行政事业单位、乡镇、行政村委会电子政务办公系统，视频会议系统等线路租金及维护费，保证全县行政办公高效、规范化运转，切实有效节约行政运行成本支出。</t>
  </si>
  <si>
    <t>确保接入电子政务网络的乡镇网络运行正常</t>
  </si>
  <si>
    <t>是</t>
  </si>
  <si>
    <t>是/否</t>
  </si>
  <si>
    <t>95</t>
  </si>
  <si>
    <t>全面实现行政办公高效、规范化运转</t>
  </si>
  <si>
    <t>确保接入电子政务网络的村级网络运行正常</t>
  </si>
  <si>
    <t>确保接入电子政务网络的县级单位网络运行正常</t>
  </si>
  <si>
    <t>电子政务办公系统运行出现问题及时解决</t>
  </si>
  <si>
    <t>网络运营商线路租金及维护费</t>
  </si>
  <si>
    <t>750000</t>
  </si>
  <si>
    <t>节约行政成本，提高工作效率</t>
  </si>
  <si>
    <t xml:space="preserve">  年度会议经费</t>
  </si>
  <si>
    <t>为县政府办公室具体承办的各类会议做好服务，高效组织和服务县政府常务会、党组会、各类专题会议，及时服务好县政府办公室组织的各类会议</t>
  </si>
  <si>
    <t>政府其他会议次数</t>
  </si>
  <si>
    <t>次</t>
  </si>
  <si>
    <t>政府全会次数</t>
  </si>
  <si>
    <t>确保各项工作任务目标及时、圆满完成</t>
  </si>
  <si>
    <t>全面完成会议筹备、服务等工作</t>
  </si>
  <si>
    <t>参会人员满意度</t>
  </si>
  <si>
    <t>150000</t>
  </si>
  <si>
    <t xml:space="preserve">  信访工作经费</t>
  </si>
  <si>
    <t>接待群众来信来访，办结率力争达到州县规定要求以上；做好到州赴省进京信访群众的接劝访工作；化解信访热难点，促进社会和谐稳定。</t>
  </si>
  <si>
    <t>按时完成年度信访工作</t>
  </si>
  <si>
    <t>信访事项及时受理率</t>
  </si>
  <si>
    <t>工作经费</t>
  </si>
  <si>
    <t>100000</t>
  </si>
  <si>
    <t>矛盾纠纷定期排查，为2022年及以后工作推动打下坚实基础</t>
  </si>
  <si>
    <t>信访事项得到有效化解</t>
  </si>
  <si>
    <t>信访事项办结率</t>
  </si>
  <si>
    <t>96</t>
  </si>
  <si>
    <t>接待群众来信来访人数</t>
  </si>
  <si>
    <t>1200</t>
  </si>
  <si>
    <t>接待群众来信来访次数</t>
  </si>
  <si>
    <t>400</t>
  </si>
  <si>
    <t>件</t>
  </si>
  <si>
    <t>信访群众满意度</t>
  </si>
  <si>
    <t xml:space="preserve">  公务接待管理专项经费</t>
  </si>
  <si>
    <t>目标1：保障公务接待工作顺利完成；
目标2：保障办公室工作有序开展；
目标3：全面实现“三公”支出零增长目标。</t>
  </si>
  <si>
    <t>保障办公室正常工作开展</t>
  </si>
  <si>
    <t>实现“三公”经费厉行节约,节约财政资金</t>
  </si>
  <si>
    <t>保障接待工作顺利有序开展</t>
  </si>
  <si>
    <t>200000</t>
  </si>
  <si>
    <t>接待管理相关工作</t>
  </si>
  <si>
    <t>批次</t>
  </si>
  <si>
    <t>日常办公支出人数</t>
  </si>
  <si>
    <t xml:space="preserve">  机关事务管理工作经费</t>
  </si>
  <si>
    <t>用于为保障行政办公中心机关事务工作正常开展，实行统一门卫、绿化、食堂、水电、办公楼、周转房日常维修等日常管理及维护工作的经费支出保障。</t>
  </si>
  <si>
    <t>机关事务管理经费</t>
  </si>
  <si>
    <t>250000</t>
  </si>
  <si>
    <t>2022年12月31日以前完成</t>
  </si>
  <si>
    <t>统一支付办公区水电费</t>
  </si>
  <si>
    <t>保证全年水电等办公设施日常维护</t>
  </si>
  <si>
    <t>全面实现行政办公中心安全、有序、规范化运转</t>
  </si>
  <si>
    <t>全面实现行政办公中心规范化运转，机关事务工作顺利开展</t>
  </si>
  <si>
    <t>90%</t>
  </si>
  <si>
    <t>保障办公区全年食堂就餐天数</t>
  </si>
  <si>
    <t>264</t>
  </si>
  <si>
    <t>天</t>
  </si>
  <si>
    <t xml:space="preserve">  县志办业务经费</t>
  </si>
  <si>
    <t>县志办日常编修业务保障经费</t>
  </si>
  <si>
    <t>保证职工出差下乡天数</t>
  </si>
  <si>
    <t>业务经费</t>
  </si>
  <si>
    <t>30000</t>
  </si>
  <si>
    <t>基本保证机构正常运转</t>
  </si>
  <si>
    <t>按时完成党报党刊征订任务</t>
  </si>
  <si>
    <t>按时完成年度各项工作任务</t>
  </si>
  <si>
    <t>单位职工对工作满意度</t>
  </si>
  <si>
    <t xml:space="preserve">  县志办年鉴出版经费</t>
  </si>
  <si>
    <t>印刷出版《洱源年鉴》，保证单位正常运转。</t>
  </si>
  <si>
    <t>编纂经费</t>
  </si>
  <si>
    <t>100%</t>
  </si>
  <si>
    <t>按时完成年度出书任务</t>
  </si>
  <si>
    <t>业务工作对社会的影响</t>
  </si>
  <si>
    <t>印刷出版《洱源年鉴》（2022）本数</t>
  </si>
  <si>
    <t>1000</t>
  </si>
  <si>
    <t>本</t>
  </si>
  <si>
    <t>按质按量完成编纂任务</t>
  </si>
  <si>
    <t xml:space="preserve">    平台运行经费</t>
  </si>
  <si>
    <t>　 为县级公务用车制度改革单位提供优质、安全、高效的公务用车定制服务，有效降低行政成本，建设节约型机关。保障跨区域出差、大型会议、重大接待等公务活动，保障跨部门综合执法执勤及重大突发事件的应急用车需要。</t>
  </si>
  <si>
    <t>车辆运行维护</t>
  </si>
  <si>
    <t>20次</t>
  </si>
  <si>
    <t>年度内车辆运行维护至少28次</t>
  </si>
  <si>
    <t>为县级公务用车制度改革单位提供优质、安全、高效的公务用车定制服务，保障跨区域出差、大型会议、重大接待等公务活动，保障跨部门综合执法执勤及重大突发事件的应急用车需要。</t>
  </si>
  <si>
    <t>提供车辆率</t>
  </si>
  <si>
    <t>实现“三公”经费厉行节约,节约财政资金。</t>
  </si>
  <si>
    <t>三公经费支出情况</t>
  </si>
  <si>
    <t>平台车辆出车过程中完好，正常行驶、并保障平安行驶。</t>
  </si>
  <si>
    <t>车辆行驶突发故障率</t>
  </si>
  <si>
    <t>出差次数</t>
  </si>
  <si>
    <t>2800次</t>
  </si>
  <si>
    <t>年度内出差次数至少2500次</t>
  </si>
  <si>
    <t>平台中心正常运转</t>
  </si>
  <si>
    <t>影响正常运转的各种纠纷。</t>
  </si>
  <si>
    <t>350000</t>
  </si>
  <si>
    <t>出差过程中产生的费用支出金额</t>
  </si>
  <si>
    <t>满足各公务车改革单位用车需求，保障公务用车人员行驶途中安全。</t>
  </si>
  <si>
    <t>服务对象满意率</t>
  </si>
  <si>
    <t>车辆运行维护费</t>
  </si>
  <si>
    <t>车辆运行维护中产生的费用支出金额</t>
  </si>
  <si>
    <t>及时派车</t>
  </si>
  <si>
    <t>驾驶员出车准点率</t>
  </si>
  <si>
    <t>日常管理工作经费</t>
  </si>
  <si>
    <t>50000</t>
  </si>
  <si>
    <t>管理过程中产生的费用支出金额</t>
  </si>
  <si>
    <t>日常管理工作</t>
  </si>
  <si>
    <t>年度内管理工作次数至少20次</t>
  </si>
  <si>
    <t>项目支出绩效目标表（另文下达）</t>
  </si>
  <si>
    <t>无</t>
  </si>
  <si>
    <t>说明：本部门无此公开事项，故空表公开。</t>
  </si>
  <si>
    <t>政府性基金预算支出预算表</t>
  </si>
  <si>
    <t>本年政府性基金预算支出</t>
  </si>
  <si>
    <t>部门政府采购预算表</t>
  </si>
  <si>
    <t>预算项目</t>
  </si>
  <si>
    <t>采购项目</t>
  </si>
  <si>
    <t>采购目录</t>
  </si>
  <si>
    <t>计量
单位</t>
  </si>
  <si>
    <t>数量</t>
  </si>
  <si>
    <t>面向中小企业预留资金</t>
  </si>
  <si>
    <t>政府性
基金</t>
  </si>
  <si>
    <t>国有资本经营收益</t>
  </si>
  <si>
    <t>财政专户管理的收入</t>
  </si>
  <si>
    <t>洱源县人民政府部门</t>
  </si>
  <si>
    <t xml:space="preserve">  其他公用支出</t>
  </si>
  <si>
    <t>购买办公用纸</t>
  </si>
  <si>
    <t>A090101 复印纸</t>
  </si>
  <si>
    <t xml:space="preserve">    其他公用支出</t>
  </si>
  <si>
    <t>购买A4办公用纸</t>
  </si>
  <si>
    <t>购买打印机粉及硒鼓</t>
  </si>
  <si>
    <t>A090201 鼓粉盒</t>
  </si>
  <si>
    <t>A090202 粉盒</t>
  </si>
  <si>
    <t>部门政府购买服务预算表</t>
  </si>
  <si>
    <t>政府购买服务项目</t>
  </si>
  <si>
    <t>政府购买服务指导性目录代码</t>
  </si>
  <si>
    <t>基本支出/项目支出</t>
  </si>
  <si>
    <t>所属服务类别</t>
  </si>
  <si>
    <t>所属服务领域</t>
  </si>
  <si>
    <t>购买内容简述</t>
  </si>
  <si>
    <t xml:space="preserve">    州对下转移支付预算表</t>
  </si>
  <si>
    <t>单位名称（项目）</t>
  </si>
  <si>
    <t>地区</t>
  </si>
  <si>
    <t>政府性基金</t>
  </si>
  <si>
    <t>洱源县</t>
  </si>
  <si>
    <t>2=3+4</t>
  </si>
  <si>
    <t>州对下转移支付绩效目标表</t>
  </si>
  <si>
    <t>新增资产配置表</t>
  </si>
  <si>
    <t>资产类别</t>
  </si>
  <si>
    <t>资产分类代码.名称</t>
  </si>
  <si>
    <t>资产名称</t>
  </si>
  <si>
    <t>计量单位</t>
  </si>
  <si>
    <t>财政部门批复数（元）</t>
  </si>
  <si>
    <t>单价</t>
  </si>
  <si>
    <t>金额</t>
  </si>
  <si>
    <t xml:space="preserve"> 2022年预算重点领域财政项目文本公开</t>
  </si>
  <si>
    <t xml:space="preserve">一、项目名称
</t>
  </si>
  <si>
    <t>二、立项依据</t>
  </si>
  <si>
    <t>三、项目实施单位</t>
  </si>
  <si>
    <t>四、项目基本概况</t>
  </si>
  <si>
    <t>五、项目实施内容</t>
  </si>
  <si>
    <t>六、资金安排情况</t>
  </si>
  <si>
    <t>七、项目实施计划</t>
  </si>
  <si>
    <t>八、项目实施成效</t>
  </si>
  <si>
    <t>财政专户管理资金支出情况</t>
  </si>
  <si>
    <t xml:space="preserve">    无</t>
  </si>
  <si>
    <t>说明：本部门无财政专户管理的支出，故空表公开。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</si>
</sst>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 numFmtId="180" formatCode="#,##0.00_ "/>
    <numFmt numFmtId="181" formatCode="0.00_);[Red]\-0.00\ "/>
    <numFmt numFmtId="182" formatCode="0.00_ "/>
    <numFmt numFmtId="183" formatCode="0.0%"/>
    <numFmt numFmtId="184" formatCode="#,##0.00_);[Red]\-#,##0.00\ "/>
  </numFmts>
  <fonts count="54">
    <font>
      <sz val="10"/>
      <name val="Arial"/>
      <family val="2"/>
    </font>
    <font>
      <sz val="11"/>
      <name val="宋体"/>
      <family val="0"/>
    </font>
    <font>
      <sz val="16"/>
      <name val="方正小标宋简体"/>
      <family val="4"/>
    </font>
    <font>
      <sz val="12"/>
      <color indexed="8"/>
      <name val="宋体"/>
      <family val="0"/>
    </font>
    <font>
      <sz val="12"/>
      <name val="宋体"/>
      <family val="0"/>
    </font>
    <font>
      <sz val="12"/>
      <name val="仿宋_GB2312"/>
      <family val="3"/>
    </font>
    <font>
      <sz val="12"/>
      <name val="黑体"/>
      <family val="3"/>
    </font>
    <font>
      <sz val="11"/>
      <color indexed="8"/>
      <name val="宋体"/>
      <family val="0"/>
    </font>
    <font>
      <sz val="10"/>
      <name val="宋体"/>
      <family val="0"/>
    </font>
    <font>
      <sz val="10"/>
      <color indexed="8"/>
      <name val="宋体"/>
      <family val="0"/>
    </font>
    <font>
      <b/>
      <sz val="23"/>
      <color indexed="8"/>
      <name val="宋体"/>
      <family val="0"/>
    </font>
    <font>
      <sz val="9"/>
      <name val="宋体"/>
      <family val="0"/>
    </font>
    <font>
      <b/>
      <sz val="22"/>
      <color indexed="8"/>
      <name val="宋体"/>
      <family val="0"/>
    </font>
    <font>
      <sz val="9"/>
      <color indexed="8"/>
      <name val="宋体"/>
      <family val="0"/>
    </font>
    <font>
      <sz val="20"/>
      <color indexed="8"/>
      <name val="方正小标宋_GBK"/>
      <family val="4"/>
    </font>
    <font>
      <b/>
      <sz val="9"/>
      <color indexed="8"/>
      <name val="宋体"/>
      <family val="0"/>
    </font>
    <font>
      <b/>
      <sz val="9"/>
      <name val="宋体"/>
      <family val="0"/>
    </font>
    <font>
      <sz val="10"/>
      <color indexed="9"/>
      <name val="宋体"/>
      <family val="0"/>
    </font>
    <font>
      <b/>
      <sz val="21"/>
      <color indexed="8"/>
      <name val="宋体"/>
      <family val="0"/>
    </font>
    <font>
      <b/>
      <sz val="24"/>
      <color indexed="8"/>
      <name val="宋体"/>
      <family val="0"/>
    </font>
    <font>
      <sz val="8"/>
      <color indexed="8"/>
      <name val="宋体"/>
      <family val="0"/>
    </font>
    <font>
      <b/>
      <sz val="11"/>
      <color indexed="8"/>
      <name val="宋体"/>
      <family val="0"/>
    </font>
    <font>
      <sz val="18"/>
      <name val="华文中宋"/>
      <family val="0"/>
    </font>
    <font>
      <sz val="20"/>
      <name val="方正小标宋_GBK"/>
      <family val="4"/>
    </font>
    <font>
      <b/>
      <sz val="10"/>
      <name val="宋体"/>
      <family val="0"/>
    </font>
    <font>
      <b/>
      <sz val="10"/>
      <color indexed="8"/>
      <name val="宋体"/>
      <family val="0"/>
    </font>
    <font>
      <b/>
      <sz val="20"/>
      <color indexed="8"/>
      <name val="宋体"/>
      <family val="0"/>
    </font>
    <font>
      <sz val="12"/>
      <color indexed="8"/>
      <name val="方正黑体_GBK"/>
      <family val="4"/>
    </font>
    <font>
      <sz val="20"/>
      <name val="仿宋_GB2312"/>
      <family val="3"/>
    </font>
    <font>
      <sz val="20"/>
      <name val="方正仿宋_GBK"/>
      <family val="4"/>
    </font>
    <font>
      <sz val="16"/>
      <name val="仿宋_GB2312"/>
      <family val="3"/>
    </font>
    <font>
      <sz val="28"/>
      <name val="方正小标宋_GBK"/>
      <family val="4"/>
    </font>
    <font>
      <sz val="18"/>
      <name val="宋体"/>
      <family val="0"/>
    </font>
    <font>
      <u val="single"/>
      <sz val="1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9"/>
      <name val="宋体"/>
      <family val="0"/>
    </font>
    <font>
      <b/>
      <sz val="13"/>
      <color indexed="62"/>
      <name val="宋体"/>
      <family val="0"/>
    </font>
    <font>
      <sz val="11"/>
      <color indexed="10"/>
      <name val="宋体"/>
      <family val="0"/>
    </font>
    <font>
      <b/>
      <sz val="11"/>
      <color indexed="53"/>
      <name val="宋体"/>
      <family val="0"/>
    </font>
    <font>
      <sz val="11"/>
      <color indexed="53"/>
      <name val="宋体"/>
      <family val="0"/>
    </font>
    <font>
      <sz val="11"/>
      <color indexed="17"/>
      <name val="宋体"/>
      <family val="0"/>
    </font>
    <font>
      <sz val="9"/>
      <color rgb="FF000000"/>
      <name val="宋体"/>
      <family val="0"/>
    </font>
    <font>
      <sz val="11"/>
      <color rgb="FF000000"/>
      <name val="宋体"/>
      <family val="0"/>
    </font>
    <font>
      <sz val="10"/>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top style="thin">
        <color indexed="8"/>
      </top>
      <bottom style="thin">
        <color indexed="8"/>
      </bottom>
    </border>
    <border>
      <left/>
      <right/>
      <top style="thin">
        <color indexed="8"/>
      </top>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bottom style="thin">
        <color rgb="FF000000"/>
      </bottom>
    </border>
    <border>
      <left style="thin">
        <color indexed="8"/>
      </left>
      <right/>
      <top/>
      <bottom style="thin">
        <color indexed="8"/>
      </bottom>
    </border>
    <border>
      <left>
        <color indexed="63"/>
      </left>
      <right>
        <color indexed="63"/>
      </right>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color indexed="23"/>
      </bottom>
    </border>
    <border>
      <left style="thin">
        <color indexed="8"/>
      </left>
      <right style="thin">
        <color indexed="8"/>
      </right>
      <top>
        <color indexed="23"/>
      </top>
      <bottom>
        <color indexed="23"/>
      </bottom>
    </border>
    <border>
      <left style="thin">
        <color indexed="8"/>
      </left>
      <right style="thin">
        <color indexed="8"/>
      </right>
      <top>
        <color indexed="23"/>
      </top>
      <bottom style="thin">
        <color indexed="8"/>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indexed="8"/>
      </left>
      <right/>
      <top style="thin">
        <color indexed="8"/>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indexed="8"/>
      </left>
      <right style="thin">
        <color indexed="8"/>
      </right>
      <top>
        <color indexed="63"/>
      </top>
      <bottom style="thin">
        <color indexed="8"/>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23"/>
      </left>
      <right style="thin">
        <color indexed="8"/>
      </right>
      <top style="thin">
        <color indexed="8"/>
      </top>
      <bottom style="thin">
        <color indexed="8"/>
      </bottom>
    </border>
    <border>
      <left style="thin">
        <color rgb="FF000000"/>
      </left>
      <right style="thin">
        <color rgb="FF000000"/>
      </right>
      <top>
        <color indexed="8"/>
      </top>
      <bottom style="thin">
        <color rgb="FF000000"/>
      </bottom>
    </border>
    <border>
      <left>
        <color indexed="8"/>
      </left>
      <right style="thin">
        <color rgb="FF000000"/>
      </right>
      <top>
        <color indexed="8"/>
      </top>
      <bottom style="thin">
        <color rgb="FF000000"/>
      </bottom>
    </border>
    <border>
      <left style="thin">
        <color indexed="8"/>
      </left>
      <right>
        <color indexed="8"/>
      </right>
      <top>
        <color indexed="8"/>
      </top>
      <bottom style="thin">
        <color indexed="8"/>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7" fillId="2" borderId="0" applyNumberFormat="0" applyBorder="0" applyAlignment="0" applyProtection="0"/>
    <xf numFmtId="0" fontId="44" fillId="3" borderId="1" applyNumberFormat="0" applyAlignment="0" applyProtection="0"/>
    <xf numFmtId="177" fontId="0" fillId="0" borderId="0" applyFont="0" applyFill="0" applyBorder="0" applyAlignment="0" applyProtection="0"/>
    <xf numFmtId="0" fontId="4" fillId="0" borderId="0">
      <alignment/>
      <protection/>
    </xf>
    <xf numFmtId="176" fontId="0" fillId="0" borderId="0" applyFont="0" applyFill="0" applyBorder="0" applyAlignment="0" applyProtection="0"/>
    <xf numFmtId="0" fontId="7" fillId="4" borderId="0" applyNumberFormat="0" applyBorder="0" applyAlignment="0" applyProtection="0"/>
    <xf numFmtId="0" fontId="37" fillId="5" borderId="0" applyNumberFormat="0" applyBorder="0" applyAlignment="0" applyProtection="0"/>
    <xf numFmtId="178" fontId="0" fillId="0" borderId="0" applyFont="0" applyFill="0" applyBorder="0" applyAlignment="0" applyProtection="0"/>
    <xf numFmtId="0" fontId="38"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7" fillId="0" borderId="0">
      <alignment/>
      <protection/>
    </xf>
    <xf numFmtId="0" fontId="0" fillId="2" borderId="2" applyNumberFormat="0" applyFont="0" applyAlignment="0" applyProtection="0"/>
    <xf numFmtId="0" fontId="38" fillId="7" borderId="0" applyNumberFormat="0" applyBorder="0" applyAlignment="0" applyProtection="0"/>
    <xf numFmtId="0" fontId="35" fillId="0" borderId="0" applyNumberFormat="0" applyFill="0" applyBorder="0" applyAlignment="0" applyProtection="0"/>
    <xf numFmtId="0" fontId="47" fillId="0" borderId="0" applyNumberFormat="0" applyFill="0" applyBorder="0" applyAlignment="0" applyProtection="0"/>
    <xf numFmtId="0" fontId="41" fillId="0" borderId="0" applyNumberFormat="0" applyFill="0" applyBorder="0" applyAlignment="0" applyProtection="0"/>
    <xf numFmtId="0" fontId="34" fillId="0" borderId="0" applyNumberFormat="0" applyFill="0" applyBorder="0" applyAlignment="0" applyProtection="0"/>
    <xf numFmtId="0" fontId="40" fillId="0" borderId="3" applyNumberFormat="0" applyFill="0" applyAlignment="0" applyProtection="0"/>
    <xf numFmtId="0" fontId="46" fillId="0" borderId="4" applyNumberFormat="0" applyFill="0" applyAlignment="0" applyProtection="0"/>
    <xf numFmtId="0" fontId="38" fillId="6" borderId="0" applyNumberFormat="0" applyBorder="0" applyAlignment="0" applyProtection="0"/>
    <xf numFmtId="0" fontId="35" fillId="0" borderId="5" applyNumberFormat="0" applyFill="0" applyAlignment="0" applyProtection="0"/>
    <xf numFmtId="0" fontId="38" fillId="6" borderId="0" applyNumberFormat="0" applyBorder="0" applyAlignment="0" applyProtection="0"/>
    <xf numFmtId="0" fontId="39" fillId="8" borderId="6" applyNumberFormat="0" applyAlignment="0" applyProtection="0"/>
    <xf numFmtId="0" fontId="48" fillId="8" borderId="1" applyNumberFormat="0" applyAlignment="0" applyProtection="0"/>
    <xf numFmtId="0" fontId="45" fillId="9" borderId="7" applyNumberFormat="0" applyAlignment="0" applyProtection="0"/>
    <xf numFmtId="0" fontId="7" fillId="2" borderId="0" applyNumberFormat="0" applyBorder="0" applyAlignment="0" applyProtection="0"/>
    <xf numFmtId="0" fontId="38" fillId="10" borderId="0" applyNumberFormat="0" applyBorder="0" applyAlignment="0" applyProtection="0"/>
    <xf numFmtId="0" fontId="49" fillId="0" borderId="8" applyNumberFormat="0" applyFill="0" applyAlignment="0" applyProtection="0"/>
    <xf numFmtId="0" fontId="21" fillId="0" borderId="9" applyNumberFormat="0" applyFill="0" applyAlignment="0" applyProtection="0"/>
    <xf numFmtId="0" fontId="50" fillId="4" borderId="0" applyNumberFormat="0" applyBorder="0" applyAlignment="0" applyProtection="0"/>
    <xf numFmtId="0" fontId="43" fillId="11" borderId="0" applyNumberFormat="0" applyBorder="0" applyAlignment="0" applyProtection="0"/>
    <xf numFmtId="0" fontId="7" fillId="12" borderId="0" applyNumberFormat="0" applyBorder="0" applyAlignment="0" applyProtection="0"/>
    <xf numFmtId="0" fontId="38" fillId="13"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38" fillId="15" borderId="0" applyNumberFormat="0" applyBorder="0" applyAlignment="0" applyProtection="0"/>
    <xf numFmtId="0" fontId="4" fillId="0" borderId="0">
      <alignment vertical="center"/>
      <protection/>
    </xf>
    <xf numFmtId="0" fontId="38" fillId="13" borderId="0" applyNumberFormat="0" applyBorder="0" applyAlignment="0" applyProtection="0"/>
    <xf numFmtId="0" fontId="7" fillId="14" borderId="0" applyNumberFormat="0" applyBorder="0" applyAlignment="0" applyProtection="0"/>
    <xf numFmtId="0" fontId="11" fillId="0" borderId="0">
      <alignment vertical="top"/>
      <protection locked="0"/>
    </xf>
    <xf numFmtId="0" fontId="7" fillId="6" borderId="0" applyNumberFormat="0" applyBorder="0" applyAlignment="0" applyProtection="0"/>
    <xf numFmtId="0" fontId="4" fillId="0" borderId="0">
      <alignment vertical="center"/>
      <protection/>
    </xf>
    <xf numFmtId="0" fontId="38" fillId="16" borderId="0" applyNumberFormat="0" applyBorder="0" applyAlignment="0" applyProtection="0"/>
    <xf numFmtId="0" fontId="4" fillId="0" borderId="0">
      <alignment/>
      <protection/>
    </xf>
    <xf numFmtId="0" fontId="7" fillId="14" borderId="0" applyNumberFormat="0" applyBorder="0" applyAlignment="0" applyProtection="0"/>
    <xf numFmtId="0" fontId="38" fillId="17" borderId="0" applyNumberFormat="0" applyBorder="0" applyAlignment="0" applyProtection="0"/>
    <xf numFmtId="0" fontId="38" fillId="7" borderId="0" applyNumberFormat="0" applyBorder="0" applyAlignment="0" applyProtection="0"/>
    <xf numFmtId="0" fontId="7" fillId="3" borderId="0" applyNumberFormat="0" applyBorder="0" applyAlignment="0" applyProtection="0"/>
    <xf numFmtId="0" fontId="38" fillId="3" borderId="0" applyNumberFormat="0" applyBorder="0" applyAlignment="0" applyProtection="0"/>
    <xf numFmtId="0" fontId="11" fillId="0" borderId="0">
      <alignment vertical="top"/>
      <protection locked="0"/>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cellStyleXfs>
  <cellXfs count="384">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horizontal="center" vertical="center" wrapText="1"/>
    </xf>
    <xf numFmtId="0" fontId="3" fillId="0" borderId="10" xfId="74" applyNumberFormat="1" applyFont="1" applyFill="1" applyBorder="1" applyAlignment="1" applyProtection="1">
      <alignment horizontal="left" vertical="center"/>
      <protection/>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10" xfId="74" applyNumberFormat="1" applyFont="1" applyFill="1" applyBorder="1" applyAlignment="1" applyProtection="1">
      <alignment horizontal="left" vertical="center"/>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8" fillId="0" borderId="10" xfId="69" applyFont="1" applyFill="1" applyBorder="1" applyAlignment="1" applyProtection="1">
      <alignment vertical="center"/>
      <protection locked="0"/>
    </xf>
    <xf numFmtId="0" fontId="8" fillId="0" borderId="0" xfId="74" applyFill="1" applyAlignment="1">
      <alignment vertical="center"/>
      <protection/>
    </xf>
    <xf numFmtId="0" fontId="9" fillId="0" borderId="0" xfId="74" applyNumberFormat="1" applyFont="1" applyFill="1" applyBorder="1" applyAlignment="1" applyProtection="1">
      <alignment horizontal="right" vertical="center"/>
      <protection/>
    </xf>
    <xf numFmtId="0" fontId="10" fillId="0" borderId="0" xfId="74" applyNumberFormat="1" applyFont="1" applyFill="1" applyBorder="1" applyAlignment="1" applyProtection="1">
      <alignment horizontal="center" vertical="center"/>
      <protection/>
    </xf>
    <xf numFmtId="0" fontId="7" fillId="0" borderId="0" xfId="74" applyNumberFormat="1" applyFont="1" applyFill="1" applyBorder="1" applyAlignment="1" applyProtection="1">
      <alignment horizontal="left" vertical="center"/>
      <protection/>
    </xf>
    <xf numFmtId="0" fontId="3" fillId="0" borderId="11" xfId="61" applyFont="1" applyFill="1" applyBorder="1" applyAlignment="1">
      <alignment horizontal="center" vertical="center" wrapText="1"/>
      <protection/>
    </xf>
    <xf numFmtId="0" fontId="3" fillId="0" borderId="12"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0" fontId="3" fillId="0" borderId="15" xfId="6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3" fillId="0" borderId="10" xfId="61" applyFont="1" applyFill="1" applyBorder="1" applyAlignment="1">
      <alignment horizontal="center" vertical="center" wrapText="1"/>
      <protection/>
    </xf>
    <xf numFmtId="0" fontId="3" fillId="0" borderId="10" xfId="61" applyFont="1" applyFill="1" applyBorder="1" applyAlignment="1">
      <alignment horizontal="left" vertical="center" wrapText="1" indent="1"/>
      <protection/>
    </xf>
    <xf numFmtId="0" fontId="8" fillId="0" borderId="0" xfId="74" applyFill="1" applyAlignment="1">
      <alignment horizontal="left" vertical="center"/>
      <protection/>
    </xf>
    <xf numFmtId="0" fontId="8" fillId="0" borderId="0" xfId="69" applyFont="1" applyFill="1" applyBorder="1" applyAlignment="1" applyProtection="1">
      <alignment vertical="center"/>
      <protection/>
    </xf>
    <xf numFmtId="0" fontId="11" fillId="0" borderId="0" xfId="69" applyFont="1" applyFill="1" applyBorder="1" applyAlignment="1" applyProtection="1">
      <alignment vertical="top"/>
      <protection locked="0"/>
    </xf>
    <xf numFmtId="0" fontId="12" fillId="0" borderId="0" xfId="69" applyFont="1" applyFill="1" applyBorder="1" applyAlignment="1" applyProtection="1">
      <alignment horizontal="center" vertical="center"/>
      <protection/>
    </xf>
    <xf numFmtId="0" fontId="10" fillId="0" borderId="0" xfId="69" applyFont="1" applyFill="1" applyBorder="1" applyAlignment="1" applyProtection="1">
      <alignment horizontal="center" vertical="center"/>
      <protection/>
    </xf>
    <xf numFmtId="0" fontId="10" fillId="0" borderId="0" xfId="69" applyFont="1" applyFill="1" applyBorder="1" applyAlignment="1" applyProtection="1">
      <alignment horizontal="center" vertical="center"/>
      <protection locked="0"/>
    </xf>
    <xf numFmtId="0" fontId="11" fillId="0" borderId="0" xfId="69" applyFont="1" applyFill="1" applyBorder="1" applyAlignment="1" applyProtection="1">
      <alignment horizontal="left" vertical="center"/>
      <protection locked="0"/>
    </xf>
    <xf numFmtId="0" fontId="7" fillId="0" borderId="16" xfId="69" applyFont="1" applyFill="1" applyBorder="1" applyAlignment="1" applyProtection="1">
      <alignment horizontal="center" vertical="center" wrapText="1"/>
      <protection/>
    </xf>
    <xf numFmtId="0" fontId="7" fillId="0" borderId="16" xfId="69" applyFont="1" applyFill="1" applyBorder="1" applyAlignment="1" applyProtection="1">
      <alignment horizontal="center" vertical="center"/>
      <protection locked="0"/>
    </xf>
    <xf numFmtId="0" fontId="13" fillId="0" borderId="16" xfId="69" applyFont="1" applyFill="1" applyBorder="1" applyAlignment="1" applyProtection="1">
      <alignment horizontal="left" vertical="center" wrapText="1"/>
      <protection/>
    </xf>
    <xf numFmtId="0" fontId="13" fillId="0" borderId="16" xfId="69" applyFont="1" applyFill="1" applyBorder="1" applyAlignment="1" applyProtection="1">
      <alignment vertical="center" wrapText="1"/>
      <protection/>
    </xf>
    <xf numFmtId="0" fontId="13" fillId="0" borderId="16" xfId="69" applyFont="1" applyFill="1" applyBorder="1" applyAlignment="1" applyProtection="1">
      <alignment horizontal="center" vertical="center" wrapText="1"/>
      <protection/>
    </xf>
    <xf numFmtId="0" fontId="13" fillId="0" borderId="16" xfId="69" applyFont="1" applyFill="1" applyBorder="1" applyAlignment="1" applyProtection="1">
      <alignment horizontal="center" vertical="center"/>
      <protection locked="0"/>
    </xf>
    <xf numFmtId="0" fontId="13" fillId="0" borderId="16" xfId="69" applyFont="1" applyFill="1" applyBorder="1" applyAlignment="1" applyProtection="1">
      <alignment horizontal="left" vertical="center" wrapText="1"/>
      <protection locked="0"/>
    </xf>
    <xf numFmtId="0" fontId="8" fillId="0" borderId="0" xfId="69" applyFont="1" applyFill="1" applyAlignment="1" applyProtection="1">
      <alignment horizontal="left" vertical="center"/>
      <protection/>
    </xf>
    <xf numFmtId="0" fontId="13" fillId="0" borderId="0" xfId="69" applyFont="1" applyFill="1" applyBorder="1" applyAlignment="1" applyProtection="1">
      <alignment horizontal="right" vertical="center"/>
      <protection locked="0"/>
    </xf>
    <xf numFmtId="0" fontId="8" fillId="0" borderId="0" xfId="69" applyFont="1" applyFill="1" applyBorder="1" applyAlignment="1" applyProtection="1">
      <alignment/>
      <protection locked="0"/>
    </xf>
    <xf numFmtId="0" fontId="9" fillId="0" borderId="0" xfId="69" applyFont="1" applyFill="1" applyBorder="1" applyAlignment="1" applyProtection="1">
      <alignment/>
      <protection/>
    </xf>
    <xf numFmtId="0" fontId="9" fillId="0" borderId="0" xfId="69" applyFont="1" applyFill="1" applyBorder="1" applyAlignment="1" applyProtection="1">
      <alignment horizontal="right" vertical="center"/>
      <protection/>
    </xf>
    <xf numFmtId="0" fontId="8" fillId="0" borderId="0" xfId="69" applyFont="1" applyFill="1" applyBorder="1" applyAlignment="1" applyProtection="1">
      <alignment/>
      <protection/>
    </xf>
    <xf numFmtId="0" fontId="14" fillId="0" borderId="0" xfId="69" applyFont="1" applyFill="1" applyBorder="1" applyAlignment="1" applyProtection="1">
      <alignment horizontal="center" vertical="center" wrapText="1"/>
      <protection/>
    </xf>
    <xf numFmtId="0" fontId="14" fillId="0" borderId="0" xfId="69" applyFont="1" applyFill="1" applyBorder="1" applyAlignment="1" applyProtection="1">
      <alignment horizontal="center" vertical="center"/>
      <protection/>
    </xf>
    <xf numFmtId="0" fontId="7" fillId="0" borderId="0" xfId="69" applyFont="1" applyFill="1" applyBorder="1" applyAlignment="1" applyProtection="1">
      <alignment horizontal="left" vertical="center" wrapText="1"/>
      <protection/>
    </xf>
    <xf numFmtId="0" fontId="7" fillId="0" borderId="0" xfId="69" applyFont="1" applyFill="1" applyAlignment="1" applyProtection="1">
      <alignment horizontal="right" vertical="center" wrapText="1"/>
      <protection/>
    </xf>
    <xf numFmtId="0" fontId="7" fillId="0" borderId="10" xfId="69" applyFont="1" applyFill="1" applyBorder="1" applyAlignment="1" applyProtection="1">
      <alignment horizontal="center" vertical="center"/>
      <protection locked="0"/>
    </xf>
    <xf numFmtId="0" fontId="7" fillId="0" borderId="10" xfId="69"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10" xfId="69" applyFont="1" applyFill="1" applyBorder="1" applyAlignment="1" applyProtection="1">
      <alignment horizontal="center" vertical="center"/>
      <protection locked="0"/>
    </xf>
    <xf numFmtId="0" fontId="13" fillId="0" borderId="10" xfId="69" applyFont="1" applyFill="1" applyBorder="1" applyAlignment="1" applyProtection="1">
      <alignment horizontal="left" vertical="center" wrapText="1"/>
      <protection locked="0"/>
    </xf>
    <xf numFmtId="180" fontId="13" fillId="0" borderId="10" xfId="69" applyNumberFormat="1" applyFont="1" applyFill="1" applyBorder="1" applyAlignment="1" applyProtection="1">
      <alignment horizontal="right" vertical="center"/>
      <protection locked="0"/>
    </xf>
    <xf numFmtId="180" fontId="11" fillId="0" borderId="10" xfId="69" applyNumberFormat="1" applyFont="1" applyFill="1" applyBorder="1" applyAlignment="1" applyProtection="1">
      <alignment horizontal="right" vertical="center"/>
      <protection locked="0"/>
    </xf>
    <xf numFmtId="0" fontId="13" fillId="0" borderId="10" xfId="69" applyFont="1" applyFill="1" applyBorder="1" applyAlignment="1" applyProtection="1">
      <alignment horizontal="left" vertical="center" wrapText="1" indent="4"/>
      <protection locked="0"/>
    </xf>
    <xf numFmtId="0" fontId="13" fillId="0" borderId="10" xfId="69" applyFont="1" applyFill="1" applyBorder="1" applyAlignment="1" applyProtection="1">
      <alignment horizontal="left" vertical="center" wrapText="1" indent="2"/>
      <protection locked="0"/>
    </xf>
    <xf numFmtId="0" fontId="15" fillId="0" borderId="10" xfId="69" applyFont="1" applyFill="1" applyBorder="1" applyAlignment="1" applyProtection="1">
      <alignment horizontal="center" vertical="center" wrapText="1"/>
      <protection locked="0"/>
    </xf>
    <xf numFmtId="180" fontId="15" fillId="0" borderId="10" xfId="69" applyNumberFormat="1" applyFont="1" applyFill="1" applyBorder="1" applyAlignment="1" applyProtection="1">
      <alignment horizontal="right" vertical="center"/>
      <protection locked="0"/>
    </xf>
    <xf numFmtId="180" fontId="16" fillId="0" borderId="10" xfId="69" applyNumberFormat="1" applyFont="1" applyFill="1" applyBorder="1" applyAlignment="1" applyProtection="1">
      <alignment horizontal="right" vertical="center"/>
      <protection locked="0"/>
    </xf>
    <xf numFmtId="0" fontId="8" fillId="0" borderId="0" xfId="69" applyFont="1" applyFill="1" applyAlignment="1" applyProtection="1">
      <alignment horizontal="left" vertical="center"/>
      <protection locked="0"/>
    </xf>
    <xf numFmtId="0" fontId="7" fillId="0" borderId="0" xfId="0" applyFont="1" applyFill="1" applyBorder="1" applyAlignment="1">
      <alignment vertical="center"/>
    </xf>
    <xf numFmtId="0" fontId="8" fillId="0" borderId="0" xfId="69" applyFont="1" applyFill="1" applyBorder="1" applyAlignment="1" applyProtection="1">
      <alignment/>
      <protection/>
    </xf>
    <xf numFmtId="0" fontId="9" fillId="0" borderId="0" xfId="69" applyFont="1" applyFill="1" applyBorder="1" applyAlignment="1" applyProtection="1">
      <alignment/>
      <protection/>
    </xf>
    <xf numFmtId="0" fontId="9" fillId="0" borderId="0" xfId="69" applyFont="1" applyFill="1" applyBorder="1" applyAlignment="1" applyProtection="1">
      <alignment wrapText="1"/>
      <protection/>
    </xf>
    <xf numFmtId="0" fontId="12" fillId="0" borderId="0" xfId="69" applyFont="1" applyFill="1" applyAlignment="1" applyProtection="1">
      <alignment horizontal="center" vertical="center" wrapText="1"/>
      <protection/>
    </xf>
    <xf numFmtId="0" fontId="13" fillId="0" borderId="0" xfId="69" applyFont="1" applyFill="1" applyBorder="1" applyAlignment="1" applyProtection="1">
      <alignment horizontal="left" vertical="center"/>
      <protection/>
    </xf>
    <xf numFmtId="0" fontId="7" fillId="0" borderId="0" xfId="69" applyFont="1" applyFill="1" applyBorder="1" applyAlignment="1" applyProtection="1">
      <alignment/>
      <protection/>
    </xf>
    <xf numFmtId="0" fontId="7" fillId="0" borderId="0" xfId="69" applyFont="1" applyFill="1" applyBorder="1" applyAlignment="1" applyProtection="1">
      <alignment wrapText="1"/>
      <protection/>
    </xf>
    <xf numFmtId="0" fontId="7" fillId="0" borderId="10" xfId="69" applyFont="1" applyFill="1" applyBorder="1" applyAlignment="1" applyProtection="1">
      <alignment horizontal="center" vertical="center" wrapText="1"/>
      <protection/>
    </xf>
    <xf numFmtId="0" fontId="7" fillId="0" borderId="10" xfId="69" applyFont="1" applyFill="1" applyBorder="1" applyAlignment="1" applyProtection="1">
      <alignment horizontal="center" vertical="center"/>
      <protection/>
    </xf>
    <xf numFmtId="0" fontId="13" fillId="0" borderId="10" xfId="69" applyFont="1" applyFill="1" applyBorder="1" applyAlignment="1" applyProtection="1">
      <alignment horizontal="right" vertical="center"/>
      <protection locked="0"/>
    </xf>
    <xf numFmtId="0" fontId="13" fillId="0" borderId="10" xfId="69" applyFont="1" applyFill="1" applyBorder="1" applyAlignment="1" applyProtection="1">
      <alignment horizontal="left" vertical="center"/>
      <protection locked="0"/>
    </xf>
    <xf numFmtId="0" fontId="13" fillId="0" borderId="10" xfId="69" applyFont="1" applyFill="1" applyBorder="1" applyAlignment="1" applyProtection="1">
      <alignment horizontal="center" vertical="center"/>
      <protection locked="0"/>
    </xf>
    <xf numFmtId="0" fontId="13" fillId="0" borderId="10" xfId="69" applyFont="1" applyFill="1" applyBorder="1" applyAlignment="1" applyProtection="1">
      <alignment horizontal="right" vertical="center"/>
      <protection/>
    </xf>
    <xf numFmtId="0" fontId="13" fillId="0" borderId="10" xfId="69" applyFont="1" applyFill="1" applyBorder="1" applyAlignment="1" applyProtection="1">
      <alignment horizontal="left" vertical="center" wrapText="1"/>
      <protection/>
    </xf>
    <xf numFmtId="0" fontId="13" fillId="0" borderId="10" xfId="69" applyFont="1" applyFill="1" applyBorder="1" applyAlignment="1" applyProtection="1">
      <alignment vertical="center"/>
      <protection locked="0"/>
    </xf>
    <xf numFmtId="0" fontId="8" fillId="0" borderId="10" xfId="69" applyFont="1" applyFill="1" applyBorder="1" applyAlignment="1" applyProtection="1">
      <alignment/>
      <protection/>
    </xf>
    <xf numFmtId="0" fontId="7" fillId="0" borderId="0" xfId="0" applyFont="1" applyFill="1" applyAlignment="1">
      <alignment horizontal="left" vertical="center"/>
    </xf>
    <xf numFmtId="0" fontId="11" fillId="0" borderId="0" xfId="69" applyFont="1" applyFill="1" applyBorder="1" applyAlignment="1" applyProtection="1">
      <alignment vertical="top" wrapText="1"/>
      <protection locked="0"/>
    </xf>
    <xf numFmtId="0" fontId="8" fillId="0" borderId="0" xfId="69" applyFont="1" applyFill="1" applyBorder="1" applyAlignment="1" applyProtection="1">
      <alignment wrapText="1"/>
      <protection/>
    </xf>
    <xf numFmtId="0" fontId="1" fillId="0" borderId="10" xfId="69" applyFont="1" applyFill="1" applyBorder="1" applyAlignment="1" applyProtection="1">
      <alignment horizontal="center" vertical="center" wrapText="1"/>
      <protection locked="0"/>
    </xf>
    <xf numFmtId="0" fontId="11" fillId="0" borderId="10" xfId="69" applyFont="1" applyFill="1" applyBorder="1" applyAlignment="1" applyProtection="1">
      <alignment vertical="top"/>
      <protection locked="0"/>
    </xf>
    <xf numFmtId="0" fontId="13" fillId="0" borderId="0" xfId="69" applyFont="1" applyFill="1" applyBorder="1" applyAlignment="1" applyProtection="1">
      <alignment horizontal="right" vertical="center" wrapText="1"/>
      <protection locked="0"/>
    </xf>
    <xf numFmtId="0" fontId="13" fillId="0" borderId="0" xfId="69" applyFont="1" applyFill="1" applyBorder="1" applyAlignment="1" applyProtection="1">
      <alignment horizontal="right" vertical="center" wrapText="1"/>
      <protection/>
    </xf>
    <xf numFmtId="0" fontId="13" fillId="0" borderId="0" xfId="69" applyFont="1" applyFill="1" applyBorder="1" applyAlignment="1" applyProtection="1">
      <alignment horizontal="right" wrapText="1"/>
      <protection locked="0"/>
    </xf>
    <xf numFmtId="0" fontId="13" fillId="0" borderId="0" xfId="69" applyFont="1" applyFill="1" applyBorder="1" applyAlignment="1" applyProtection="1">
      <alignment horizontal="right" wrapText="1"/>
      <protection/>
    </xf>
    <xf numFmtId="0" fontId="0" fillId="0" borderId="0" xfId="69" applyFont="1" applyFill="1" applyBorder="1" applyAlignment="1" applyProtection="1">
      <alignment/>
      <protection/>
    </xf>
    <xf numFmtId="0" fontId="12" fillId="0" borderId="0" xfId="69" applyFont="1" applyFill="1" applyBorder="1" applyAlignment="1" applyProtection="1">
      <alignment horizontal="center" vertical="center" wrapText="1"/>
      <protection/>
    </xf>
    <xf numFmtId="0" fontId="7" fillId="0" borderId="17" xfId="69" applyFont="1" applyFill="1" applyBorder="1" applyAlignment="1" applyProtection="1">
      <alignment horizontal="center" vertical="center" wrapText="1"/>
      <protection/>
    </xf>
    <xf numFmtId="0" fontId="7" fillId="0" borderId="18" xfId="69" applyFont="1" applyFill="1" applyBorder="1" applyAlignment="1" applyProtection="1">
      <alignment horizontal="center" vertical="center" wrapText="1"/>
      <protection/>
    </xf>
    <xf numFmtId="0" fontId="7" fillId="0" borderId="19" xfId="69" applyFont="1" applyFill="1" applyBorder="1" applyAlignment="1" applyProtection="1">
      <alignment horizontal="center" vertical="center" wrapText="1"/>
      <protection/>
    </xf>
    <xf numFmtId="0" fontId="7" fillId="0" borderId="20" xfId="69" applyFont="1" applyFill="1" applyBorder="1" applyAlignment="1" applyProtection="1">
      <alignment horizontal="center" vertical="center" wrapText="1"/>
      <protection/>
    </xf>
    <xf numFmtId="0" fontId="7" fillId="0" borderId="21" xfId="69" applyFont="1" applyFill="1" applyBorder="1" applyAlignment="1" applyProtection="1">
      <alignment horizontal="center" vertical="center" wrapText="1"/>
      <protection/>
    </xf>
    <xf numFmtId="0" fontId="7" fillId="0" borderId="22" xfId="69" applyFont="1" applyFill="1" applyBorder="1" applyAlignment="1" applyProtection="1">
      <alignment horizontal="center" vertical="center" wrapText="1"/>
      <protection/>
    </xf>
    <xf numFmtId="0" fontId="7" fillId="0" borderId="0" xfId="69" applyFont="1" applyFill="1" applyBorder="1" applyAlignment="1" applyProtection="1">
      <alignment horizontal="center" vertical="center" wrapText="1"/>
      <protection/>
    </xf>
    <xf numFmtId="0" fontId="7" fillId="0" borderId="23" xfId="69" applyFont="1" applyFill="1" applyBorder="1" applyAlignment="1" applyProtection="1">
      <alignment horizontal="center" vertical="center" wrapText="1"/>
      <protection/>
    </xf>
    <xf numFmtId="0" fontId="7" fillId="0" borderId="24" xfId="69" applyFont="1" applyFill="1" applyBorder="1" applyAlignment="1" applyProtection="1">
      <alignment horizontal="center" vertical="center" wrapText="1"/>
      <protection/>
    </xf>
    <xf numFmtId="0" fontId="7" fillId="0" borderId="25" xfId="69" applyFont="1" applyFill="1" applyBorder="1" applyAlignment="1" applyProtection="1">
      <alignment horizontal="center" vertical="center" wrapText="1"/>
      <protection/>
    </xf>
    <xf numFmtId="0" fontId="7" fillId="0" borderId="23" xfId="69" applyFont="1" applyFill="1" applyBorder="1" applyAlignment="1" applyProtection="1">
      <alignment horizontal="center" vertical="center"/>
      <protection/>
    </xf>
    <xf numFmtId="0" fontId="7" fillId="0" borderId="24" xfId="69" applyFont="1" applyFill="1" applyBorder="1" applyAlignment="1" applyProtection="1">
      <alignment horizontal="center" vertical="center"/>
      <protection/>
    </xf>
    <xf numFmtId="0" fontId="13" fillId="0" borderId="26" xfId="69" applyFont="1" applyFill="1" applyBorder="1" applyAlignment="1" applyProtection="1">
      <alignment vertical="center" wrapText="1"/>
      <protection/>
    </xf>
    <xf numFmtId="0" fontId="13" fillId="0" borderId="27" xfId="69" applyFont="1" applyFill="1" applyBorder="1" applyAlignment="1" applyProtection="1">
      <alignment vertical="center" wrapText="1"/>
      <protection/>
    </xf>
    <xf numFmtId="4" fontId="13" fillId="0" borderId="27" xfId="69" applyNumberFormat="1" applyFont="1" applyFill="1" applyBorder="1" applyAlignment="1" applyProtection="1">
      <alignment vertical="center"/>
      <protection locked="0"/>
    </xf>
    <xf numFmtId="4" fontId="13" fillId="0" borderId="27" xfId="69" applyNumberFormat="1" applyFont="1" applyFill="1" applyBorder="1" applyAlignment="1" applyProtection="1">
      <alignment vertical="center"/>
      <protection/>
    </xf>
    <xf numFmtId="0" fontId="51" fillId="0" borderId="28" xfId="69" applyFont="1" applyFill="1" applyBorder="1" applyAlignment="1" applyProtection="1">
      <alignment vertical="center" wrapText="1"/>
      <protection/>
    </xf>
    <xf numFmtId="0" fontId="8" fillId="0" borderId="29" xfId="69" applyFont="1" applyFill="1" applyBorder="1" applyAlignment="1" applyProtection="1">
      <alignment/>
      <protection/>
    </xf>
    <xf numFmtId="4" fontId="51" fillId="0" borderId="30" xfId="69" applyNumberFormat="1" applyFont="1" applyFill="1" applyBorder="1" applyAlignment="1" applyProtection="1">
      <alignment vertical="center"/>
      <protection locked="0"/>
    </xf>
    <xf numFmtId="0" fontId="51" fillId="0" borderId="30" xfId="69" applyFont="1" applyFill="1" applyBorder="1" applyAlignment="1" applyProtection="1">
      <alignment vertical="center" wrapText="1"/>
      <protection/>
    </xf>
    <xf numFmtId="4" fontId="51" fillId="0" borderId="30" xfId="69" applyNumberFormat="1" applyFont="1" applyFill="1" applyBorder="1" applyAlignment="1" applyProtection="1">
      <alignment vertical="center"/>
      <protection/>
    </xf>
    <xf numFmtId="0" fontId="13" fillId="0" borderId="31" xfId="69" applyFont="1" applyFill="1" applyBorder="1" applyAlignment="1" applyProtection="1">
      <alignment horizontal="center" vertical="center"/>
      <protection/>
    </xf>
    <xf numFmtId="0" fontId="13" fillId="0" borderId="32" xfId="69" applyFont="1" applyFill="1" applyBorder="1" applyAlignment="1" applyProtection="1">
      <alignment horizontal="left" vertical="center"/>
      <protection/>
    </xf>
    <xf numFmtId="0" fontId="13" fillId="0" borderId="24" xfId="69" applyFont="1" applyFill="1" applyBorder="1" applyAlignment="1" applyProtection="1">
      <alignment horizontal="right" vertical="center"/>
      <protection/>
    </xf>
    <xf numFmtId="0" fontId="13" fillId="0" borderId="24" xfId="69" applyFont="1" applyFill="1" applyBorder="1" applyAlignment="1" applyProtection="1">
      <alignment horizontal="right" vertical="center"/>
      <protection locked="0"/>
    </xf>
    <xf numFmtId="0" fontId="13" fillId="0" borderId="0" xfId="69" applyFont="1" applyFill="1" applyBorder="1" applyAlignment="1" applyProtection="1">
      <alignment horizontal="right"/>
      <protection locked="0"/>
    </xf>
    <xf numFmtId="0" fontId="7" fillId="0" borderId="19" xfId="69" applyFont="1" applyFill="1" applyBorder="1" applyAlignment="1" applyProtection="1">
      <alignment horizontal="center" vertical="center" wrapText="1"/>
      <protection locked="0"/>
    </xf>
    <xf numFmtId="0" fontId="1" fillId="0" borderId="22" xfId="69" applyFont="1" applyFill="1" applyBorder="1" applyAlignment="1" applyProtection="1">
      <alignment horizontal="center" vertical="center" wrapText="1"/>
      <protection locked="0"/>
    </xf>
    <xf numFmtId="0" fontId="7" fillId="0" borderId="32" xfId="69" applyFont="1" applyFill="1" applyBorder="1" applyAlignment="1" applyProtection="1">
      <alignment horizontal="center" vertical="center" wrapText="1"/>
      <protection/>
    </xf>
    <xf numFmtId="0" fontId="1" fillId="0" borderId="32" xfId="69" applyFont="1" applyFill="1" applyBorder="1" applyAlignment="1" applyProtection="1">
      <alignment horizontal="center" vertical="center" wrapText="1"/>
      <protection locked="0"/>
    </xf>
    <xf numFmtId="0" fontId="7" fillId="0" borderId="24" xfId="69" applyFont="1" applyFill="1" applyBorder="1" applyAlignment="1" applyProtection="1">
      <alignment horizontal="center" vertical="center" wrapText="1"/>
      <protection locked="0"/>
    </xf>
    <xf numFmtId="0" fontId="13" fillId="0" borderId="0" xfId="69" applyFont="1" applyFill="1" applyBorder="1" applyAlignment="1" applyProtection="1">
      <alignment horizontal="right" vertical="center"/>
      <protection/>
    </xf>
    <xf numFmtId="0" fontId="13" fillId="0" borderId="0" xfId="69" applyFont="1" applyFill="1" applyBorder="1" applyAlignment="1" applyProtection="1">
      <alignment horizontal="right"/>
      <protection/>
    </xf>
    <xf numFmtId="0" fontId="7" fillId="0" borderId="33" xfId="69" applyFont="1" applyFill="1" applyBorder="1" applyAlignment="1" applyProtection="1">
      <alignment horizontal="center" vertical="center" wrapText="1"/>
      <protection/>
    </xf>
    <xf numFmtId="49" fontId="8" fillId="0" borderId="0" xfId="69" applyNumberFormat="1" applyFont="1" applyFill="1" applyBorder="1" applyAlignment="1" applyProtection="1">
      <alignment/>
      <protection/>
    </xf>
    <xf numFmtId="49" fontId="17" fillId="0" borderId="0" xfId="69" applyNumberFormat="1" applyFont="1" applyFill="1" applyBorder="1" applyAlignment="1" applyProtection="1">
      <alignment/>
      <protection/>
    </xf>
    <xf numFmtId="0" fontId="17" fillId="0" borderId="0" xfId="69" applyFont="1" applyFill="1" applyBorder="1" applyAlignment="1" applyProtection="1">
      <alignment horizontal="right"/>
      <protection/>
    </xf>
    <xf numFmtId="0" fontId="9" fillId="0" borderId="0" xfId="69" applyFont="1" applyFill="1" applyBorder="1" applyAlignment="1" applyProtection="1">
      <alignment horizontal="right"/>
      <protection/>
    </xf>
    <xf numFmtId="0" fontId="18" fillId="0" borderId="0" xfId="69" applyFont="1" applyFill="1" applyBorder="1" applyAlignment="1" applyProtection="1">
      <alignment horizontal="center" vertical="center" wrapText="1"/>
      <protection/>
    </xf>
    <xf numFmtId="0" fontId="18" fillId="0" borderId="0" xfId="69" applyFont="1" applyFill="1" applyBorder="1" applyAlignment="1" applyProtection="1">
      <alignment horizontal="center" vertical="center"/>
      <protection/>
    </xf>
    <xf numFmtId="0" fontId="13" fillId="0" borderId="0" xfId="69" applyFont="1" applyFill="1" applyBorder="1" applyAlignment="1" applyProtection="1">
      <alignment horizontal="left" vertical="center"/>
      <protection locked="0"/>
    </xf>
    <xf numFmtId="0" fontId="7" fillId="0" borderId="17" xfId="69" applyFont="1" applyFill="1" applyBorder="1" applyAlignment="1" applyProtection="1">
      <alignment horizontal="center" vertical="center"/>
      <protection/>
    </xf>
    <xf numFmtId="49" fontId="7" fillId="0" borderId="17" xfId="69" applyNumberFormat="1" applyFont="1" applyFill="1" applyBorder="1" applyAlignment="1" applyProtection="1">
      <alignment horizontal="center" vertical="center" wrapText="1"/>
      <protection/>
    </xf>
    <xf numFmtId="0" fontId="7" fillId="0" borderId="34" xfId="69" applyFont="1" applyFill="1" applyBorder="1" applyAlignment="1" applyProtection="1">
      <alignment horizontal="center" vertical="center"/>
      <protection/>
    </xf>
    <xf numFmtId="0" fontId="7" fillId="0" borderId="19" xfId="69" applyFont="1" applyFill="1" applyBorder="1" applyAlignment="1" applyProtection="1">
      <alignment horizontal="center" vertical="center"/>
      <protection/>
    </xf>
    <xf numFmtId="0" fontId="7" fillId="0" borderId="33" xfId="69" applyFont="1" applyFill="1" applyBorder="1" applyAlignment="1" applyProtection="1">
      <alignment horizontal="center" vertical="center"/>
      <protection/>
    </xf>
    <xf numFmtId="49" fontId="7" fillId="0" borderId="21" xfId="69" applyNumberFormat="1" applyFont="1" applyFill="1" applyBorder="1" applyAlignment="1" applyProtection="1">
      <alignment horizontal="center" vertical="center" wrapText="1"/>
      <protection/>
    </xf>
    <xf numFmtId="0" fontId="7" fillId="0" borderId="21" xfId="69" applyFont="1" applyFill="1" applyBorder="1" applyAlignment="1" applyProtection="1">
      <alignment horizontal="center" vertical="center"/>
      <protection/>
    </xf>
    <xf numFmtId="49" fontId="7" fillId="0" borderId="16" xfId="69" applyNumberFormat="1" applyFont="1" applyFill="1" applyBorder="1" applyAlignment="1" applyProtection="1">
      <alignment horizontal="center" vertical="center"/>
      <protection/>
    </xf>
    <xf numFmtId="0" fontId="7" fillId="0" borderId="16" xfId="69" applyFont="1" applyFill="1" applyBorder="1" applyAlignment="1" applyProtection="1">
      <alignment horizontal="center" vertical="center"/>
      <protection/>
    </xf>
    <xf numFmtId="0" fontId="7" fillId="0" borderId="16" xfId="69" applyFont="1" applyFill="1" applyBorder="1" applyAlignment="1" applyProtection="1">
      <alignment horizontal="left" vertical="center" wrapText="1"/>
      <protection/>
    </xf>
    <xf numFmtId="181" fontId="13" fillId="0" borderId="16" xfId="69" applyNumberFormat="1" applyFont="1" applyFill="1" applyBorder="1" applyAlignment="1" applyProtection="1">
      <alignment horizontal="right" vertical="center"/>
      <protection/>
    </xf>
    <xf numFmtId="181" fontId="13" fillId="0" borderId="16" xfId="69" applyNumberFormat="1" applyFont="1" applyFill="1" applyBorder="1" applyAlignment="1" applyProtection="1">
      <alignment horizontal="left" vertical="center" wrapText="1"/>
      <protection/>
    </xf>
    <xf numFmtId="0" fontId="8" fillId="0" borderId="34" xfId="69" applyFont="1" applyFill="1" applyBorder="1" applyAlignment="1" applyProtection="1">
      <alignment horizontal="center" vertical="center"/>
      <protection/>
    </xf>
    <xf numFmtId="0" fontId="8" fillId="0" borderId="19" xfId="69" applyFont="1" applyFill="1" applyBorder="1" applyAlignment="1" applyProtection="1">
      <alignment horizontal="center" vertical="center"/>
      <protection/>
    </xf>
    <xf numFmtId="0" fontId="8" fillId="0" borderId="33" xfId="69" applyFont="1" applyFill="1" applyBorder="1" applyAlignment="1" applyProtection="1">
      <alignment horizontal="center" vertical="center"/>
      <protection/>
    </xf>
    <xf numFmtId="49" fontId="1" fillId="0" borderId="0" xfId="69" applyNumberFormat="1" applyFont="1" applyFill="1" applyAlignment="1" applyProtection="1">
      <alignment horizontal="left" vertical="center"/>
      <protection/>
    </xf>
    <xf numFmtId="0" fontId="1" fillId="0" borderId="0" xfId="69" applyFont="1" applyFill="1" applyAlignment="1" applyProtection="1">
      <alignment horizontal="left" vertical="center"/>
      <protection/>
    </xf>
    <xf numFmtId="0" fontId="7" fillId="0" borderId="16" xfId="69" applyFont="1" applyFill="1" applyBorder="1" applyAlignment="1" applyProtection="1">
      <alignment vertical="center" wrapText="1"/>
      <protection/>
    </xf>
    <xf numFmtId="0" fontId="7" fillId="0" borderId="16" xfId="69" applyFont="1" applyFill="1" applyBorder="1" applyAlignment="1" applyProtection="1">
      <alignment vertical="center" wrapText="1"/>
      <protection locked="0"/>
    </xf>
    <xf numFmtId="0" fontId="9" fillId="0" borderId="35" xfId="69" applyFont="1" applyFill="1" applyBorder="1" applyAlignment="1" applyProtection="1">
      <alignment vertical="center" wrapText="1"/>
      <protection/>
    </xf>
    <xf numFmtId="0" fontId="9" fillId="0" borderId="16" xfId="69" applyFont="1" applyFill="1" applyBorder="1" applyAlignment="1" applyProtection="1">
      <alignment vertical="center" wrapText="1"/>
      <protection/>
    </xf>
    <xf numFmtId="0" fontId="9" fillId="0" borderId="16" xfId="69" applyFont="1" applyFill="1" applyBorder="1" applyAlignment="1" applyProtection="1">
      <alignment vertical="center" wrapText="1"/>
      <protection locked="0"/>
    </xf>
    <xf numFmtId="0" fontId="8" fillId="0" borderId="36" xfId="69" applyFont="1" applyFill="1" applyBorder="1" applyAlignment="1" applyProtection="1">
      <alignment vertical="center"/>
      <protection/>
    </xf>
    <xf numFmtId="0" fontId="8" fillId="0" borderId="37" xfId="69" applyFont="1" applyFill="1" applyBorder="1" applyAlignment="1" applyProtection="1">
      <alignment vertical="center"/>
      <protection/>
    </xf>
    <xf numFmtId="0" fontId="8" fillId="0" borderId="16" xfId="69" applyFont="1" applyFill="1" applyBorder="1" applyAlignment="1" applyProtection="1">
      <alignment vertical="center"/>
      <protection/>
    </xf>
    <xf numFmtId="0" fontId="11" fillId="0" borderId="16" xfId="69" applyFont="1" applyFill="1" applyBorder="1" applyAlignment="1" applyProtection="1">
      <alignment vertical="top"/>
      <protection locked="0"/>
    </xf>
    <xf numFmtId="0" fontId="52" fillId="0" borderId="29" xfId="69" applyFont="1" applyFill="1" applyBorder="1" applyAlignment="1" applyProtection="1">
      <alignment vertical="center" wrapText="1"/>
      <protection/>
    </xf>
    <xf numFmtId="0" fontId="8" fillId="0" borderId="29" xfId="69" applyFont="1" applyFill="1" applyBorder="1" applyAlignment="1" applyProtection="1">
      <alignment vertical="center"/>
      <protection/>
    </xf>
    <xf numFmtId="0" fontId="11" fillId="0" borderId="29" xfId="69" applyFont="1" applyFill="1" applyBorder="1" applyAlignment="1" applyProtection="1">
      <alignment vertical="top"/>
      <protection locked="0"/>
    </xf>
    <xf numFmtId="0" fontId="53" fillId="0" borderId="38" xfId="69" applyFont="1" applyFill="1" applyBorder="1" applyAlignment="1" applyProtection="1">
      <alignment vertical="center" wrapText="1"/>
      <protection/>
    </xf>
    <xf numFmtId="0" fontId="53" fillId="0" borderId="29" xfId="69" applyFont="1" applyFill="1" applyBorder="1" applyAlignment="1" applyProtection="1">
      <alignment vertical="center" wrapText="1"/>
      <protection/>
    </xf>
    <xf numFmtId="0" fontId="53" fillId="0" borderId="29" xfId="69" applyFont="1" applyFill="1" applyBorder="1" applyAlignment="1" applyProtection="1">
      <alignment vertical="center" wrapText="1"/>
      <protection locked="0"/>
    </xf>
    <xf numFmtId="0" fontId="8" fillId="0" borderId="39" xfId="69" applyFont="1" applyFill="1" applyBorder="1" applyAlignment="1" applyProtection="1">
      <alignment vertical="center"/>
      <protection/>
    </xf>
    <xf numFmtId="0" fontId="8" fillId="0" borderId="28" xfId="69" applyFont="1" applyFill="1" applyBorder="1" applyAlignment="1" applyProtection="1">
      <alignment vertical="center"/>
      <protection/>
    </xf>
    <xf numFmtId="0" fontId="14" fillId="0" borderId="25" xfId="59" applyFont="1" applyFill="1" applyBorder="1" applyAlignment="1" applyProtection="1">
      <alignment horizontal="center" vertical="center"/>
      <protection/>
    </xf>
    <xf numFmtId="0" fontId="7" fillId="0" borderId="16" xfId="59" applyFont="1" applyFill="1" applyBorder="1" applyAlignment="1" applyProtection="1">
      <alignment horizontal="center" vertical="center"/>
      <protection/>
    </xf>
    <xf numFmtId="0" fontId="7" fillId="0" borderId="34" xfId="59" applyFont="1" applyFill="1" applyBorder="1" applyAlignment="1" applyProtection="1">
      <alignment horizontal="left" vertical="center"/>
      <protection/>
    </xf>
    <xf numFmtId="0" fontId="19" fillId="0" borderId="19" xfId="59" applyFont="1" applyFill="1" applyBorder="1" applyAlignment="1" applyProtection="1">
      <alignment horizontal="left" vertical="center"/>
      <protection/>
    </xf>
    <xf numFmtId="0" fontId="7" fillId="0" borderId="34" xfId="59" applyFont="1" applyFill="1" applyBorder="1" applyAlignment="1" applyProtection="1">
      <alignment horizontal="center" vertical="center"/>
      <protection locked="0"/>
    </xf>
    <xf numFmtId="0" fontId="7" fillId="0" borderId="19" xfId="59" applyFont="1" applyFill="1" applyBorder="1" applyAlignment="1" applyProtection="1">
      <alignment horizontal="center" vertical="center"/>
      <protection locked="0"/>
    </xf>
    <xf numFmtId="0" fontId="7" fillId="0" borderId="17" xfId="59" applyFont="1" applyFill="1" applyBorder="1" applyAlignment="1" applyProtection="1">
      <alignment horizontal="center" vertical="center"/>
      <protection locked="0"/>
    </xf>
    <xf numFmtId="49" fontId="7" fillId="0" borderId="16" xfId="59" applyNumberFormat="1" applyFont="1" applyFill="1" applyBorder="1" applyAlignment="1" applyProtection="1">
      <alignment horizontal="center" vertical="center" wrapText="1"/>
      <protection locked="0"/>
    </xf>
    <xf numFmtId="49" fontId="20" fillId="0" borderId="34" xfId="59" applyNumberFormat="1" applyFont="1" applyFill="1" applyBorder="1" applyAlignment="1" applyProtection="1">
      <alignment horizontal="left" vertical="center" wrapText="1"/>
      <protection locked="0"/>
    </xf>
    <xf numFmtId="49" fontId="20" fillId="0" borderId="19" xfId="59" applyNumberFormat="1" applyFont="1" applyFill="1" applyBorder="1" applyAlignment="1" applyProtection="1">
      <alignment horizontal="left" vertical="center" wrapText="1"/>
      <protection locked="0"/>
    </xf>
    <xf numFmtId="0" fontId="7" fillId="0" borderId="23" xfId="59" applyFont="1" applyFill="1" applyBorder="1" applyAlignment="1" applyProtection="1">
      <alignment horizontal="center" vertical="center"/>
      <protection locked="0"/>
    </xf>
    <xf numFmtId="49" fontId="9" fillId="0" borderId="34" xfId="59" applyNumberFormat="1" applyFont="1" applyFill="1" applyBorder="1" applyAlignment="1" applyProtection="1">
      <alignment horizontal="left" vertical="center" wrapText="1"/>
      <protection locked="0"/>
    </xf>
    <xf numFmtId="49" fontId="9" fillId="0" borderId="19" xfId="59" applyNumberFormat="1" applyFont="1" applyFill="1" applyBorder="1" applyAlignment="1" applyProtection="1">
      <alignment horizontal="left" vertical="center" wrapText="1"/>
      <protection locked="0"/>
    </xf>
    <xf numFmtId="0" fontId="7" fillId="0" borderId="16" xfId="59" applyFont="1" applyFill="1" applyBorder="1" applyAlignment="1" applyProtection="1">
      <alignment horizontal="center" vertical="center" wrapText="1"/>
      <protection locked="0"/>
    </xf>
    <xf numFmtId="0" fontId="9" fillId="0" borderId="34" xfId="59" applyFont="1" applyFill="1" applyBorder="1" applyAlignment="1" applyProtection="1">
      <alignment horizontal="left" vertical="center" wrapText="1"/>
      <protection locked="0"/>
    </xf>
    <xf numFmtId="0" fontId="9" fillId="0" borderId="19" xfId="59" applyFont="1" applyFill="1" applyBorder="1" applyAlignment="1" applyProtection="1">
      <alignment horizontal="left" vertical="center" wrapText="1"/>
      <protection locked="0"/>
    </xf>
    <xf numFmtId="0" fontId="21" fillId="0" borderId="34" xfId="59" applyFont="1" applyFill="1" applyBorder="1" applyAlignment="1" applyProtection="1">
      <alignment horizontal="left" vertical="center"/>
      <protection locked="0"/>
    </xf>
    <xf numFmtId="0" fontId="21" fillId="0" borderId="19" xfId="59" applyFont="1" applyFill="1" applyBorder="1" applyAlignment="1" applyProtection="1">
      <alignment horizontal="left" vertical="center"/>
      <protection locked="0"/>
    </xf>
    <xf numFmtId="49" fontId="7" fillId="0" borderId="40" xfId="59" applyNumberFormat="1" applyFont="1" applyFill="1" applyBorder="1" applyAlignment="1" applyProtection="1">
      <alignment horizontal="center" vertical="center" wrapText="1"/>
      <protection locked="0"/>
    </xf>
    <xf numFmtId="49" fontId="7" fillId="0" borderId="18" xfId="59" applyNumberFormat="1" applyFont="1" applyFill="1" applyBorder="1" applyAlignment="1" applyProtection="1">
      <alignment horizontal="center" vertical="center" wrapText="1"/>
      <protection locked="0"/>
    </xf>
    <xf numFmtId="0" fontId="7" fillId="0" borderId="40" xfId="59" applyFont="1" applyFill="1" applyBorder="1" applyAlignment="1" applyProtection="1">
      <alignment horizontal="center" vertical="center"/>
      <protection locked="0"/>
    </xf>
    <xf numFmtId="0" fontId="7" fillId="0" borderId="20" xfId="59" applyFont="1" applyFill="1" applyBorder="1" applyAlignment="1" applyProtection="1">
      <alignment horizontal="center" vertical="center"/>
      <protection locked="0"/>
    </xf>
    <xf numFmtId="0" fontId="7" fillId="0" borderId="18" xfId="59" applyFont="1" applyFill="1" applyBorder="1" applyAlignment="1" applyProtection="1">
      <alignment horizontal="center" vertical="center"/>
      <protection locked="0"/>
    </xf>
    <xf numFmtId="49" fontId="7" fillId="0" borderId="31" xfId="59" applyNumberFormat="1" applyFont="1" applyFill="1" applyBorder="1" applyAlignment="1" applyProtection="1">
      <alignment horizontal="center" vertical="center" wrapText="1"/>
      <protection locked="0"/>
    </xf>
    <xf numFmtId="49" fontId="7" fillId="0" borderId="24" xfId="59" applyNumberFormat="1" applyFont="1" applyFill="1" applyBorder="1" applyAlignment="1" applyProtection="1">
      <alignment horizontal="center" vertical="center" wrapText="1"/>
      <protection locked="0"/>
    </xf>
    <xf numFmtId="0" fontId="7" fillId="0" borderId="31" xfId="59" applyFont="1" applyFill="1" applyBorder="1" applyAlignment="1" applyProtection="1">
      <alignment horizontal="center" vertical="center"/>
      <protection locked="0"/>
    </xf>
    <xf numFmtId="0" fontId="7" fillId="0" borderId="25" xfId="59" applyFont="1" applyFill="1" applyBorder="1" applyAlignment="1" applyProtection="1">
      <alignment horizontal="center" vertical="center"/>
      <protection locked="0"/>
    </xf>
    <xf numFmtId="0" fontId="7" fillId="0" borderId="24" xfId="59" applyFont="1" applyFill="1" applyBorder="1" applyAlignment="1" applyProtection="1">
      <alignment horizontal="center" vertical="center"/>
      <protection locked="0"/>
    </xf>
    <xf numFmtId="49" fontId="53" fillId="0" borderId="41" xfId="69" applyNumberFormat="1" applyFont="1" applyFill="1" applyBorder="1" applyAlignment="1" applyProtection="1">
      <alignment horizontal="left" vertical="center" wrapText="1"/>
      <protection/>
    </xf>
    <xf numFmtId="49" fontId="53" fillId="0" borderId="42" xfId="69" applyNumberFormat="1" applyFont="1" applyFill="1" applyBorder="1" applyAlignment="1" applyProtection="1">
      <alignment horizontal="left" vertical="center" wrapText="1"/>
      <protection/>
    </xf>
    <xf numFmtId="49" fontId="53" fillId="0" borderId="43" xfId="69" applyNumberFormat="1" applyFont="1" applyFill="1" applyBorder="1" applyAlignment="1" applyProtection="1">
      <alignment horizontal="left" vertical="center" wrapText="1"/>
      <protection/>
    </xf>
    <xf numFmtId="4" fontId="9" fillId="0" borderId="16" xfId="69" applyNumberFormat="1" applyFont="1" applyFill="1" applyBorder="1" applyAlignment="1" applyProtection="1">
      <alignment horizontal="right" vertical="center"/>
      <protection/>
    </xf>
    <xf numFmtId="0" fontId="52" fillId="0" borderId="42" xfId="69" applyFont="1" applyFill="1" applyBorder="1" applyAlignment="1" applyProtection="1">
      <alignment/>
      <protection/>
    </xf>
    <xf numFmtId="0" fontId="52" fillId="0" borderId="43" xfId="69" applyFont="1" applyFill="1" applyBorder="1" applyAlignment="1" applyProtection="1">
      <alignment/>
      <protection/>
    </xf>
    <xf numFmtId="0" fontId="21" fillId="0" borderId="40" xfId="59" applyFont="1" applyFill="1" applyBorder="1" applyAlignment="1" applyProtection="1">
      <alignment horizontal="left" vertical="center"/>
      <protection locked="0"/>
    </xf>
    <xf numFmtId="0" fontId="21" fillId="0" borderId="20" xfId="59" applyFont="1" applyFill="1" applyBorder="1" applyAlignment="1" applyProtection="1">
      <alignment horizontal="left" vertical="center"/>
      <protection locked="0"/>
    </xf>
    <xf numFmtId="0" fontId="21" fillId="0" borderId="34" xfId="59" applyFont="1" applyFill="1" applyBorder="1" applyAlignment="1" applyProtection="1">
      <alignment horizontal="center" vertical="center"/>
      <protection locked="0"/>
    </xf>
    <xf numFmtId="0" fontId="21" fillId="0" borderId="19" xfId="59" applyFont="1" applyFill="1" applyBorder="1" applyAlignment="1" applyProtection="1">
      <alignment horizontal="center" vertical="center"/>
      <protection locked="0"/>
    </xf>
    <xf numFmtId="0" fontId="21" fillId="0" borderId="33" xfId="59" applyFont="1" applyFill="1" applyBorder="1" applyAlignment="1" applyProtection="1">
      <alignment horizontal="center" vertical="center"/>
      <protection locked="0"/>
    </xf>
    <xf numFmtId="49" fontId="3" fillId="0" borderId="17" xfId="59" applyNumberFormat="1" applyFont="1" applyFill="1" applyBorder="1" applyAlignment="1" applyProtection="1">
      <alignment horizontal="center" vertical="center" wrapText="1"/>
      <protection locked="0"/>
    </xf>
    <xf numFmtId="49" fontId="3" fillId="0" borderId="16" xfId="59" applyNumberFormat="1" applyFont="1" applyFill="1" applyBorder="1" applyAlignment="1" applyProtection="1">
      <alignment horizontal="center" vertical="center"/>
      <protection locked="0"/>
    </xf>
    <xf numFmtId="49" fontId="3" fillId="0" borderId="16" xfId="59" applyNumberFormat="1" applyFont="1" applyFill="1" applyBorder="1" applyAlignment="1" applyProtection="1">
      <alignment horizontal="center" vertical="center" wrapText="1"/>
      <protection locked="0"/>
    </xf>
    <xf numFmtId="0" fontId="3" fillId="0" borderId="23" xfId="59" applyFont="1" applyFill="1" applyBorder="1" applyAlignment="1" applyProtection="1">
      <alignment horizontal="center" vertical="center"/>
      <protection locked="0"/>
    </xf>
    <xf numFmtId="0" fontId="9" fillId="0" borderId="16" xfId="69" applyFont="1" applyFill="1" applyBorder="1" applyAlignment="1" applyProtection="1">
      <alignment horizontal="center" vertical="center" wrapText="1"/>
      <protection locked="0"/>
    </xf>
    <xf numFmtId="0" fontId="9" fillId="0" borderId="23" xfId="59" applyFont="1" applyFill="1" applyBorder="1" applyAlignment="1" applyProtection="1">
      <alignment horizontal="center" vertical="center" wrapText="1"/>
      <protection locked="0"/>
    </xf>
    <xf numFmtId="4" fontId="9" fillId="0" borderId="16" xfId="69" applyNumberFormat="1" applyFont="1" applyFill="1" applyBorder="1" applyAlignment="1" applyProtection="1">
      <alignment horizontal="center" vertical="center" wrapText="1"/>
      <protection locked="0"/>
    </xf>
    <xf numFmtId="0" fontId="19" fillId="0" borderId="33" xfId="59" applyFont="1" applyFill="1" applyBorder="1" applyAlignment="1" applyProtection="1">
      <alignment horizontal="left" vertical="center"/>
      <protection/>
    </xf>
    <xf numFmtId="0" fontId="7" fillId="0" borderId="33" xfId="59" applyFont="1" applyFill="1" applyBorder="1" applyAlignment="1" applyProtection="1">
      <alignment horizontal="center" vertical="center"/>
      <protection locked="0"/>
    </xf>
    <xf numFmtId="0" fontId="7" fillId="0" borderId="16" xfId="59" applyFont="1" applyFill="1" applyBorder="1" applyAlignment="1" applyProtection="1">
      <alignment horizontal="center" vertical="center"/>
      <protection locked="0"/>
    </xf>
    <xf numFmtId="49" fontId="20" fillId="0" borderId="33" xfId="59" applyNumberFormat="1" applyFont="1" applyFill="1" applyBorder="1" applyAlignment="1" applyProtection="1">
      <alignment horizontal="left" vertical="center" wrapText="1"/>
      <protection locked="0"/>
    </xf>
    <xf numFmtId="49" fontId="7" fillId="0" borderId="16" xfId="59" applyNumberFormat="1" applyFont="1" applyFill="1" applyBorder="1" applyAlignment="1" applyProtection="1">
      <alignment vertical="center" wrapText="1"/>
      <protection locked="0"/>
    </xf>
    <xf numFmtId="49" fontId="9" fillId="0" borderId="33" xfId="59" applyNumberFormat="1" applyFont="1" applyFill="1" applyBorder="1" applyAlignment="1" applyProtection="1">
      <alignment horizontal="left" vertical="center" wrapText="1"/>
      <protection locked="0"/>
    </xf>
    <xf numFmtId="0" fontId="9" fillId="0" borderId="33" xfId="59" applyFont="1" applyFill="1" applyBorder="1" applyAlignment="1" applyProtection="1">
      <alignment horizontal="left" vertical="center" wrapText="1"/>
      <protection locked="0"/>
    </xf>
    <xf numFmtId="0" fontId="7" fillId="0" borderId="16" xfId="59" applyFont="1" applyFill="1" applyBorder="1" applyAlignment="1" applyProtection="1">
      <alignment vertical="center" wrapText="1"/>
      <protection locked="0"/>
    </xf>
    <xf numFmtId="0" fontId="21" fillId="0" borderId="33" xfId="59" applyFont="1" applyFill="1" applyBorder="1" applyAlignment="1" applyProtection="1">
      <alignment horizontal="left" vertical="center"/>
      <protection locked="0"/>
    </xf>
    <xf numFmtId="4" fontId="9" fillId="0" borderId="16" xfId="59" applyNumberFormat="1" applyFont="1" applyFill="1" applyBorder="1" applyAlignment="1" applyProtection="1">
      <alignment horizontal="right" vertical="center"/>
      <protection locked="0"/>
    </xf>
    <xf numFmtId="0" fontId="21" fillId="0" borderId="18" xfId="59" applyFont="1" applyFill="1" applyBorder="1" applyAlignment="1" applyProtection="1">
      <alignment horizontal="left" vertical="center"/>
      <protection locked="0"/>
    </xf>
    <xf numFmtId="49" fontId="3" fillId="0" borderId="17" xfId="59" applyNumberFormat="1" applyFont="1" applyFill="1" applyBorder="1" applyAlignment="1" applyProtection="1">
      <alignment horizontal="center" vertical="center"/>
      <protection locked="0"/>
    </xf>
    <xf numFmtId="0" fontId="9" fillId="0" borderId="23" xfId="59" applyFont="1" applyFill="1" applyBorder="1" applyAlignment="1" applyProtection="1">
      <alignment horizontal="center" vertical="center"/>
      <protection locked="0"/>
    </xf>
    <xf numFmtId="0" fontId="3" fillId="0" borderId="23" xfId="59" applyFont="1" applyFill="1" applyBorder="1" applyAlignment="1" applyProtection="1">
      <alignment horizontal="center" vertical="center" wrapText="1"/>
      <protection locked="0"/>
    </xf>
    <xf numFmtId="49" fontId="9" fillId="0" borderId="0" xfId="69" applyNumberFormat="1" applyFont="1" applyFill="1" applyBorder="1" applyAlignment="1" applyProtection="1">
      <alignment/>
      <protection/>
    </xf>
    <xf numFmtId="0" fontId="7" fillId="0" borderId="0" xfId="69" applyFont="1" applyFill="1" applyBorder="1" applyAlignment="1" applyProtection="1">
      <alignment horizontal="left" vertical="center"/>
      <protection/>
    </xf>
    <xf numFmtId="0" fontId="9" fillId="0" borderId="10" xfId="69" applyFont="1" applyFill="1" applyBorder="1" applyAlignment="1" applyProtection="1">
      <alignment horizontal="center" vertical="center"/>
      <protection/>
    </xf>
    <xf numFmtId="0" fontId="8" fillId="0" borderId="34" xfId="69" applyFont="1" applyFill="1" applyBorder="1" applyAlignment="1" applyProtection="1">
      <alignment horizontal="center" vertical="center" wrapText="1"/>
      <protection locked="0"/>
    </xf>
    <xf numFmtId="0" fontId="8" fillId="0" borderId="19" xfId="69" applyFont="1" applyFill="1" applyBorder="1" applyAlignment="1" applyProtection="1">
      <alignment horizontal="center" vertical="center" wrapText="1"/>
      <protection locked="0"/>
    </xf>
    <xf numFmtId="0" fontId="11" fillId="0" borderId="19" xfId="69" applyFont="1" applyFill="1" applyBorder="1" applyAlignment="1" applyProtection="1">
      <alignment horizontal="left" vertical="center"/>
      <protection/>
    </xf>
    <xf numFmtId="0" fontId="11" fillId="0" borderId="33" xfId="69" applyFont="1" applyFill="1" applyBorder="1" applyAlignment="1" applyProtection="1">
      <alignment horizontal="left" vertical="center"/>
      <protection/>
    </xf>
    <xf numFmtId="0" fontId="1" fillId="0" borderId="10" xfId="69" applyFont="1" applyFill="1" applyBorder="1" applyAlignment="1" applyProtection="1">
      <alignment horizontal="center" vertical="center" wrapText="1"/>
      <protection/>
    </xf>
    <xf numFmtId="0" fontId="7" fillId="0" borderId="10" xfId="71" applyFont="1" applyFill="1" applyBorder="1" applyAlignment="1" applyProtection="1">
      <alignment horizontal="center" vertical="center" wrapText="1" readingOrder="1"/>
      <protection locked="0"/>
    </xf>
    <xf numFmtId="4" fontId="11" fillId="0" borderId="26" xfId="69" applyNumberFormat="1" applyFont="1" applyFill="1" applyBorder="1" applyAlignment="1" applyProtection="1">
      <alignment vertical="center"/>
      <protection locked="0"/>
    </xf>
    <xf numFmtId="4" fontId="11" fillId="0" borderId="26" xfId="69" applyNumberFormat="1" applyFont="1" applyFill="1" applyBorder="1" applyAlignment="1" applyProtection="1">
      <alignment vertical="center"/>
      <protection/>
    </xf>
    <xf numFmtId="0" fontId="9" fillId="0" borderId="44" xfId="69" applyFont="1" applyFill="1" applyBorder="1" applyAlignment="1" applyProtection="1">
      <alignment horizontal="center" vertical="center"/>
      <protection/>
    </xf>
    <xf numFmtId="0" fontId="11" fillId="0" borderId="23" xfId="69" applyFont="1" applyFill="1" applyBorder="1" applyAlignment="1" applyProtection="1">
      <alignment horizontal="right" vertical="center" wrapText="1"/>
      <protection/>
    </xf>
    <xf numFmtId="4" fontId="11" fillId="0" borderId="28" xfId="69" applyNumberFormat="1" applyFont="1" applyFill="1" applyBorder="1" applyAlignment="1" applyProtection="1">
      <alignment vertical="center"/>
      <protection/>
    </xf>
    <xf numFmtId="4" fontId="11" fillId="0" borderId="28" xfId="69" applyNumberFormat="1" applyFont="1" applyFill="1" applyBorder="1" applyAlignment="1" applyProtection="1">
      <alignment vertical="center"/>
      <protection locked="0"/>
    </xf>
    <xf numFmtId="182" fontId="11" fillId="0" borderId="16" xfId="69" applyNumberFormat="1" applyFont="1" applyFill="1" applyBorder="1" applyAlignment="1" applyProtection="1">
      <alignment horizontal="right" vertical="center" wrapText="1"/>
      <protection locked="0"/>
    </xf>
    <xf numFmtId="0" fontId="11" fillId="0" borderId="16" xfId="69" applyFont="1" applyFill="1" applyBorder="1" applyAlignment="1" applyProtection="1">
      <alignment horizontal="right" vertical="center" wrapText="1"/>
      <protection locked="0"/>
    </xf>
    <xf numFmtId="0" fontId="9" fillId="0" borderId="0" xfId="69" applyFont="1" applyFill="1" applyBorder="1" applyAlignment="1" applyProtection="1">
      <alignment horizontal="right" vertical="center"/>
      <protection/>
    </xf>
    <xf numFmtId="4" fontId="16" fillId="0" borderId="28" xfId="69" applyNumberFormat="1" applyFont="1" applyFill="1" applyBorder="1" applyAlignment="1" applyProtection="1">
      <alignment vertical="center"/>
      <protection locked="0"/>
    </xf>
    <xf numFmtId="49" fontId="7" fillId="0" borderId="10" xfId="69" applyNumberFormat="1" applyFont="1" applyFill="1" applyBorder="1" applyAlignment="1" applyProtection="1">
      <alignment horizontal="center" vertical="center" wrapText="1"/>
      <protection/>
    </xf>
    <xf numFmtId="49" fontId="7" fillId="0" borderId="10" xfId="69" applyNumberFormat="1" applyFont="1" applyFill="1" applyBorder="1" applyAlignment="1" applyProtection="1">
      <alignment horizontal="center" vertical="center"/>
      <protection/>
    </xf>
    <xf numFmtId="0" fontId="51" fillId="0" borderId="29" xfId="69" applyFont="1" applyFill="1" applyBorder="1" applyAlignment="1" applyProtection="1">
      <alignment vertical="center" wrapText="1"/>
      <protection/>
    </xf>
    <xf numFmtId="4" fontId="13" fillId="0" borderId="16" xfId="69" applyNumberFormat="1" applyFont="1" applyFill="1" applyBorder="1" applyAlignment="1" applyProtection="1">
      <alignment vertical="center"/>
      <protection/>
    </xf>
    <xf numFmtId="0" fontId="8" fillId="0" borderId="10" xfId="69" applyFont="1" applyFill="1" applyBorder="1" applyAlignment="1" applyProtection="1">
      <alignment horizontal="center" vertical="center"/>
      <protection/>
    </xf>
    <xf numFmtId="182" fontId="13" fillId="0" borderId="10" xfId="69" applyNumberFormat="1" applyFont="1" applyFill="1" applyBorder="1" applyAlignment="1" applyProtection="1">
      <alignment horizontal="right" vertical="center" wrapText="1"/>
      <protection locked="0"/>
    </xf>
    <xf numFmtId="0" fontId="1" fillId="0" borderId="11" xfId="69" applyFont="1" applyFill="1" applyBorder="1" applyAlignment="1" applyProtection="1">
      <alignment horizontal="center" vertical="center" wrapText="1"/>
      <protection/>
    </xf>
    <xf numFmtId="0" fontId="1" fillId="0" borderId="15" xfId="69" applyFont="1" applyFill="1" applyBorder="1" applyAlignment="1" applyProtection="1">
      <alignment horizontal="center" vertical="center" wrapText="1"/>
      <protection/>
    </xf>
    <xf numFmtId="4" fontId="13" fillId="0" borderId="16" xfId="69" applyNumberFormat="1" applyFont="1" applyFill="1" applyBorder="1" applyAlignment="1" applyProtection="1">
      <alignment vertical="center"/>
      <protection locked="0"/>
    </xf>
    <xf numFmtId="0" fontId="13" fillId="0" borderId="16" xfId="69" applyFont="1" applyFill="1" applyBorder="1" applyAlignment="1" applyProtection="1">
      <alignment vertical="center"/>
      <protection/>
    </xf>
    <xf numFmtId="4" fontId="51" fillId="0" borderId="29" xfId="69" applyNumberFormat="1" applyFont="1" applyFill="1" applyBorder="1" applyAlignment="1" applyProtection="1">
      <alignment vertical="center"/>
      <protection locked="0"/>
    </xf>
    <xf numFmtId="0" fontId="8" fillId="0" borderId="16" xfId="69" applyFont="1" applyFill="1" applyBorder="1" applyAlignment="1" applyProtection="1">
      <alignment wrapText="1"/>
      <protection/>
    </xf>
    <xf numFmtId="0" fontId="13" fillId="0" borderId="10" xfId="69" applyFont="1" applyFill="1" applyBorder="1" applyAlignment="1" applyProtection="1">
      <alignment horizontal="right" vertical="center" wrapText="1"/>
      <protection locked="0"/>
    </xf>
    <xf numFmtId="0" fontId="9" fillId="0" borderId="0" xfId="69" applyFont="1" applyFill="1" applyBorder="1" applyAlignment="1" applyProtection="1">
      <alignment horizontal="right" vertical="center" wrapText="1"/>
      <protection/>
    </xf>
    <xf numFmtId="0" fontId="9" fillId="0" borderId="0" xfId="69" applyFont="1" applyFill="1" applyBorder="1" applyAlignment="1" applyProtection="1">
      <alignment horizontal="right" wrapText="1"/>
      <protection/>
    </xf>
    <xf numFmtId="0" fontId="4" fillId="0" borderId="0" xfId="69" applyFont="1" applyFill="1" applyBorder="1" applyAlignment="1" applyProtection="1">
      <alignment horizontal="center"/>
      <protection/>
    </xf>
    <xf numFmtId="0" fontId="4" fillId="0" borderId="0" xfId="69" applyFont="1" applyFill="1" applyBorder="1" applyAlignment="1" applyProtection="1">
      <alignment horizontal="center" wrapText="1"/>
      <protection/>
    </xf>
    <xf numFmtId="0" fontId="4" fillId="0" borderId="0" xfId="69" applyFont="1" applyFill="1" applyBorder="1" applyAlignment="1" applyProtection="1">
      <alignment wrapText="1"/>
      <protection/>
    </xf>
    <xf numFmtId="0" fontId="4" fillId="0" borderId="0" xfId="69" applyFont="1" applyFill="1" applyBorder="1" applyAlignment="1" applyProtection="1">
      <alignment/>
      <protection/>
    </xf>
    <xf numFmtId="0" fontId="8" fillId="0" borderId="0" xfId="69" applyFont="1" applyFill="1" applyBorder="1" applyAlignment="1" applyProtection="1">
      <alignment horizontal="center" wrapText="1"/>
      <protection/>
    </xf>
    <xf numFmtId="0" fontId="22" fillId="0" borderId="0" xfId="69" applyFont="1" applyFill="1" applyBorder="1" applyAlignment="1" applyProtection="1">
      <alignment horizontal="center" vertical="center" wrapText="1"/>
      <protection/>
    </xf>
    <xf numFmtId="0" fontId="8" fillId="0" borderId="0" xfId="69" applyFont="1" applyFill="1" applyBorder="1" applyAlignment="1" applyProtection="1">
      <alignment horizontal="right" wrapText="1"/>
      <protection/>
    </xf>
    <xf numFmtId="0" fontId="3" fillId="0" borderId="45" xfId="28" applyFont="1" applyFill="1" applyBorder="1" applyAlignment="1" applyProtection="1">
      <alignment horizontal="center" vertical="center" wrapText="1"/>
      <protection locked="0"/>
    </xf>
    <xf numFmtId="0" fontId="3" fillId="0" borderId="10" xfId="28" applyFont="1" applyFill="1" applyBorder="1" applyAlignment="1" applyProtection="1">
      <alignment horizontal="center" vertical="center" wrapText="1"/>
      <protection locked="0"/>
    </xf>
    <xf numFmtId="0" fontId="3" fillId="0" borderId="46" xfId="28" applyFont="1" applyFill="1" applyBorder="1" applyAlignment="1" applyProtection="1">
      <alignment horizontal="center" vertical="center" wrapText="1"/>
      <protection locked="0"/>
    </xf>
    <xf numFmtId="0" fontId="3" fillId="0" borderId="10" xfId="28" applyFont="1" applyFill="1" applyBorder="1" applyAlignment="1" applyProtection="1">
      <alignment horizontal="center" vertical="center"/>
      <protection locked="0"/>
    </xf>
    <xf numFmtId="180" fontId="3" fillId="0" borderId="10" xfId="28" applyNumberFormat="1" applyFont="1" applyFill="1" applyBorder="1" applyAlignment="1" applyProtection="1">
      <alignment vertical="center"/>
      <protection locked="0"/>
    </xf>
    <xf numFmtId="10" fontId="3" fillId="0" borderId="10" xfId="28" applyNumberFormat="1" applyFont="1" applyFill="1" applyBorder="1" applyAlignment="1" applyProtection="1">
      <alignment vertical="center"/>
      <protection locked="0"/>
    </xf>
    <xf numFmtId="0" fontId="3" fillId="0" borderId="10" xfId="28" applyFont="1" applyFill="1" applyBorder="1" applyAlignment="1" applyProtection="1">
      <alignment vertical="center"/>
      <protection locked="0"/>
    </xf>
    <xf numFmtId="183" fontId="3" fillId="0" borderId="10" xfId="28" applyNumberFormat="1" applyFont="1" applyFill="1" applyBorder="1" applyAlignment="1" applyProtection="1">
      <alignment vertical="center"/>
      <protection locked="0"/>
    </xf>
    <xf numFmtId="0" fontId="4" fillId="0" borderId="0" xfId="28" applyFont="1" applyFill="1" applyBorder="1" applyAlignment="1" applyProtection="1">
      <alignment horizontal="left" vertical="top" wrapText="1"/>
      <protection locked="0"/>
    </xf>
    <xf numFmtId="0" fontId="7" fillId="0" borderId="0" xfId="28" applyProtection="1">
      <alignment/>
      <protection/>
    </xf>
    <xf numFmtId="0" fontId="7" fillId="0" borderId="0" xfId="28" applyAlignment="1" applyProtection="1">
      <alignment vertical="center"/>
      <protection/>
    </xf>
    <xf numFmtId="0" fontId="7" fillId="0" borderId="0" xfId="28" applyProtection="1">
      <alignment/>
      <protection locked="0"/>
    </xf>
    <xf numFmtId="0" fontId="7" fillId="0" borderId="0" xfId="28" applyAlignment="1" applyProtection="1">
      <alignment horizontal="center"/>
      <protection locked="0"/>
    </xf>
    <xf numFmtId="0" fontId="9" fillId="0" borderId="0" xfId="28" applyFont="1" applyAlignment="1" applyProtection="1">
      <alignment horizontal="left" vertical="center"/>
      <protection/>
    </xf>
    <xf numFmtId="0" fontId="23" fillId="0" borderId="0" xfId="28" applyFont="1" applyFill="1" applyAlignment="1" applyProtection="1">
      <alignment horizontal="center" vertical="center" wrapText="1"/>
      <protection/>
    </xf>
    <xf numFmtId="0" fontId="7" fillId="0" borderId="0" xfId="28" applyNumberFormat="1" applyFont="1" applyFill="1" applyAlignment="1" applyProtection="1">
      <alignment horizontal="left" vertical="center"/>
      <protection/>
    </xf>
    <xf numFmtId="0" fontId="8" fillId="0" borderId="0" xfId="28" applyFont="1" applyFill="1" applyBorder="1" applyAlignment="1" applyProtection="1">
      <alignment vertical="center"/>
      <protection/>
    </xf>
    <xf numFmtId="0" fontId="7" fillId="0" borderId="47" xfId="28" applyNumberFormat="1" applyFont="1" applyFill="1" applyBorder="1" applyAlignment="1" applyProtection="1">
      <alignment horizontal="center" vertical="center"/>
      <protection locked="0"/>
    </xf>
    <xf numFmtId="0" fontId="7" fillId="0" borderId="48"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wrapText="1"/>
      <protection locked="0"/>
    </xf>
    <xf numFmtId="0" fontId="7" fillId="0" borderId="49" xfId="28" applyNumberFormat="1" applyFont="1" applyFill="1" applyBorder="1" applyAlignment="1" applyProtection="1">
      <alignment horizontal="center" vertical="center"/>
      <protection locked="0"/>
    </xf>
    <xf numFmtId="49" fontId="7" fillId="0" borderId="10" xfId="28" applyNumberFormat="1" applyFont="1" applyFill="1" applyBorder="1" applyAlignment="1" applyProtection="1">
      <alignment horizontal="center" vertical="center"/>
      <protection locked="0"/>
    </xf>
    <xf numFmtId="0" fontId="7" fillId="0" borderId="10" xfId="28" applyNumberFormat="1" applyFont="1" applyFill="1" applyBorder="1" applyAlignment="1" applyProtection="1">
      <alignment horizontal="center" vertical="center"/>
      <protection locked="0"/>
    </xf>
    <xf numFmtId="49" fontId="24" fillId="0" borderId="10" xfId="71" applyNumberFormat="1" applyFont="1" applyFill="1" applyBorder="1" applyAlignment="1" applyProtection="1">
      <alignment horizontal="center" vertical="center" wrapText="1"/>
      <protection locked="0"/>
    </xf>
    <xf numFmtId="49" fontId="8" fillId="0" borderId="10" xfId="71" applyNumberFormat="1" applyFont="1" applyFill="1" applyBorder="1" applyAlignment="1" applyProtection="1">
      <alignment horizontal="center" vertical="center" wrapText="1"/>
      <protection locked="0"/>
    </xf>
    <xf numFmtId="49" fontId="24" fillId="0" borderId="10" xfId="71" applyNumberFormat="1" applyFont="1" applyFill="1" applyBorder="1" applyAlignment="1" applyProtection="1">
      <alignment vertical="center" wrapText="1"/>
      <protection locked="0"/>
    </xf>
    <xf numFmtId="180" fontId="8" fillId="0" borderId="10" xfId="28" applyNumberFormat="1" applyFont="1" applyFill="1" applyBorder="1" applyAlignment="1" applyProtection="1">
      <alignment vertical="center" wrapText="1"/>
      <protection locked="0"/>
    </xf>
    <xf numFmtId="49" fontId="8" fillId="0" borderId="10" xfId="71" applyNumberFormat="1" applyFont="1" applyFill="1" applyBorder="1" applyAlignment="1" applyProtection="1">
      <alignment vertical="center" wrapText="1"/>
      <protection locked="0"/>
    </xf>
    <xf numFmtId="4" fontId="51" fillId="0" borderId="29" xfId="69" applyNumberFormat="1" applyFont="1" applyFill="1" applyBorder="1" applyAlignment="1" applyProtection="1">
      <alignment horizontal="right" vertical="center"/>
      <protection locked="0"/>
    </xf>
    <xf numFmtId="4" fontId="13" fillId="0" borderId="16" xfId="69" applyNumberFormat="1" applyFont="1" applyFill="1" applyBorder="1" applyAlignment="1" applyProtection="1">
      <alignment horizontal="right" vertical="center"/>
      <protection locked="0"/>
    </xf>
    <xf numFmtId="0" fontId="7" fillId="0" borderId="0" xfId="28" applyAlignment="1" applyProtection="1">
      <alignment horizontal="center" vertical="center"/>
      <protection/>
    </xf>
    <xf numFmtId="49" fontId="8" fillId="0" borderId="0" xfId="28" applyNumberFormat="1" applyFont="1" applyFill="1" applyBorder="1" applyAlignment="1" applyProtection="1">
      <alignment horizontal="center" vertical="center"/>
      <protection/>
    </xf>
    <xf numFmtId="49" fontId="8" fillId="0" borderId="0" xfId="28" applyNumberFormat="1" applyFont="1" applyFill="1" applyBorder="1" applyAlignment="1" applyProtection="1">
      <alignment vertical="center"/>
      <protection/>
    </xf>
    <xf numFmtId="0" fontId="7" fillId="0" borderId="50" xfId="28" applyNumberFormat="1" applyFont="1" applyFill="1" applyBorder="1" applyAlignment="1" applyProtection="1">
      <alignment horizontal="center" vertical="center"/>
      <protection/>
    </xf>
    <xf numFmtId="49" fontId="8" fillId="0" borderId="10" xfId="28" applyNumberFormat="1" applyFont="1" applyFill="1" applyBorder="1" applyAlignment="1" applyProtection="1">
      <alignment vertical="center" wrapText="1"/>
      <protection locked="0"/>
    </xf>
    <xf numFmtId="0" fontId="25" fillId="0" borderId="10" xfId="28" applyNumberFormat="1" applyFont="1" applyFill="1" applyBorder="1" applyAlignment="1" applyProtection="1">
      <alignment horizontal="center" vertical="center" wrapText="1"/>
      <protection locked="0"/>
    </xf>
    <xf numFmtId="180" fontId="24" fillId="0" borderId="10" xfId="28" applyNumberFormat="1" applyFont="1" applyFill="1" applyBorder="1" applyAlignment="1" applyProtection="1">
      <alignment vertical="center" wrapText="1"/>
      <protection locked="0"/>
    </xf>
    <xf numFmtId="49" fontId="8" fillId="0" borderId="10" xfId="28" applyNumberFormat="1" applyFont="1" applyFill="1" applyBorder="1" applyAlignment="1" applyProtection="1">
      <alignment horizontal="center" vertical="center" wrapText="1"/>
      <protection locked="0"/>
    </xf>
    <xf numFmtId="49" fontId="24" fillId="0" borderId="10" xfId="28" applyNumberFormat="1" applyFont="1" applyFill="1" applyBorder="1" applyAlignment="1" applyProtection="1">
      <alignment horizontal="center" vertical="center" wrapText="1"/>
      <protection locked="0"/>
    </xf>
    <xf numFmtId="49" fontId="24" fillId="0" borderId="10" xfId="28" applyNumberFormat="1" applyFont="1" applyFill="1" applyBorder="1" applyAlignment="1" applyProtection="1">
      <alignment vertical="center" wrapText="1"/>
      <protection locked="0"/>
    </xf>
    <xf numFmtId="0" fontId="8" fillId="0" borderId="0" xfId="69" applyFont="1" applyFill="1" applyBorder="1" applyAlignment="1" applyProtection="1">
      <alignment vertical="top"/>
      <protection/>
    </xf>
    <xf numFmtId="49" fontId="7" fillId="0" borderId="34" xfId="69" applyNumberFormat="1" applyFont="1" applyFill="1" applyBorder="1" applyAlignment="1" applyProtection="1">
      <alignment horizontal="center" vertical="center" wrapText="1"/>
      <protection/>
    </xf>
    <xf numFmtId="49" fontId="7" fillId="0" borderId="19" xfId="69" applyNumberFormat="1" applyFont="1" applyFill="1" applyBorder="1" applyAlignment="1" applyProtection="1">
      <alignment horizontal="center" vertical="center" wrapText="1"/>
      <protection/>
    </xf>
    <xf numFmtId="0" fontId="7" fillId="0" borderId="51" xfId="69" applyFont="1" applyFill="1" applyBorder="1" applyAlignment="1" applyProtection="1">
      <alignment horizontal="center" vertical="center"/>
      <protection/>
    </xf>
    <xf numFmtId="0" fontId="7" fillId="0" borderId="52" xfId="69" applyFont="1" applyFill="1" applyBorder="1" applyAlignment="1" applyProtection="1">
      <alignment horizontal="center" vertical="center"/>
      <protection/>
    </xf>
    <xf numFmtId="0" fontId="7" fillId="0" borderId="53" xfId="69" applyFont="1" applyFill="1" applyBorder="1" applyAlignment="1" applyProtection="1">
      <alignment horizontal="center" vertical="center"/>
      <protection/>
    </xf>
    <xf numFmtId="0" fontId="7" fillId="0" borderId="18" xfId="69" applyFont="1" applyFill="1" applyBorder="1" applyAlignment="1" applyProtection="1">
      <alignment horizontal="center" vertical="center"/>
      <protection/>
    </xf>
    <xf numFmtId="49" fontId="7" fillId="0" borderId="34" xfId="69" applyNumberFormat="1" applyFont="1" applyFill="1" applyBorder="1" applyAlignment="1" applyProtection="1">
      <alignment horizontal="center" vertical="center"/>
      <protection/>
    </xf>
    <xf numFmtId="49" fontId="7" fillId="0" borderId="23" xfId="69" applyNumberFormat="1" applyFont="1" applyFill="1" applyBorder="1" applyAlignment="1" applyProtection="1">
      <alignment horizontal="center" vertical="center"/>
      <protection/>
    </xf>
    <xf numFmtId="4" fontId="51" fillId="0" borderId="29" xfId="69" applyNumberFormat="1" applyFont="1" applyFill="1" applyBorder="1" applyAlignment="1" applyProtection="1">
      <alignment vertical="center"/>
      <protection/>
    </xf>
    <xf numFmtId="0" fontId="51" fillId="0" borderId="29" xfId="69" applyFont="1" applyFill="1" applyBorder="1" applyAlignment="1" applyProtection="1">
      <alignment vertical="center" wrapText="1"/>
      <protection/>
    </xf>
    <xf numFmtId="0" fontId="9" fillId="0" borderId="0" xfId="69" applyFont="1" applyFill="1" applyBorder="1" applyAlignment="1" applyProtection="1">
      <alignment vertical="center"/>
      <protection/>
    </xf>
    <xf numFmtId="0" fontId="26" fillId="0" borderId="0" xfId="69" applyFont="1" applyFill="1" applyBorder="1" applyAlignment="1" applyProtection="1">
      <alignment horizontal="center" vertical="center"/>
      <protection/>
    </xf>
    <xf numFmtId="0" fontId="21" fillId="0" borderId="0" xfId="69" applyFont="1" applyFill="1" applyBorder="1" applyAlignment="1" applyProtection="1">
      <alignment horizontal="center" vertical="center"/>
      <protection/>
    </xf>
    <xf numFmtId="0" fontId="7" fillId="0" borderId="17" xfId="69" applyFont="1" applyFill="1" applyBorder="1" applyAlignment="1" applyProtection="1">
      <alignment horizontal="center" vertical="center"/>
      <protection locked="0"/>
    </xf>
    <xf numFmtId="4" fontId="13" fillId="0" borderId="16" xfId="69" applyNumberFormat="1" applyFont="1" applyFill="1" applyBorder="1" applyAlignment="1" applyProtection="1">
      <alignment horizontal="right" vertical="center"/>
      <protection/>
    </xf>
    <xf numFmtId="0" fontId="13" fillId="0" borderId="16" xfId="69" applyFont="1" applyFill="1" applyBorder="1" applyAlignment="1" applyProtection="1">
      <alignment horizontal="left" vertical="center"/>
      <protection locked="0"/>
    </xf>
    <xf numFmtId="0" fontId="13" fillId="0" borderId="16" xfId="69" applyFont="1" applyFill="1" applyBorder="1" applyAlignment="1" applyProtection="1">
      <alignment vertical="center"/>
      <protection locked="0"/>
    </xf>
    <xf numFmtId="0" fontId="13" fillId="0" borderId="16" xfId="69" applyFont="1" applyFill="1" applyBorder="1" applyAlignment="1" applyProtection="1">
      <alignment horizontal="left" vertical="center"/>
      <protection/>
    </xf>
    <xf numFmtId="0" fontId="15" fillId="0" borderId="16" xfId="69" applyFont="1" applyFill="1" applyBorder="1" applyAlignment="1" applyProtection="1">
      <alignment horizontal="right" vertical="center"/>
      <protection/>
    </xf>
    <xf numFmtId="0" fontId="15" fillId="0" borderId="16" xfId="69" applyFont="1" applyFill="1" applyBorder="1" applyAlignment="1" applyProtection="1">
      <alignment horizontal="center" vertical="center"/>
      <protection/>
    </xf>
    <xf numFmtId="0" fontId="15" fillId="0" borderId="16" xfId="69" applyFont="1" applyFill="1" applyBorder="1" applyAlignment="1" applyProtection="1">
      <alignment vertical="center"/>
      <protection/>
    </xf>
    <xf numFmtId="0" fontId="15" fillId="0" borderId="16" xfId="69" applyFont="1" applyFill="1" applyBorder="1" applyAlignment="1" applyProtection="1">
      <alignment horizontal="center" vertical="center"/>
      <protection locked="0"/>
    </xf>
    <xf numFmtId="4" fontId="15" fillId="0" borderId="16" xfId="69" applyNumberFormat="1" applyFont="1" applyFill="1" applyBorder="1" applyAlignment="1" applyProtection="1">
      <alignment horizontal="right" vertical="center"/>
      <protection/>
    </xf>
    <xf numFmtId="184" fontId="15" fillId="0" borderId="16" xfId="69" applyNumberFormat="1" applyFont="1" applyFill="1" applyBorder="1" applyAlignment="1" applyProtection="1">
      <alignment horizontal="right" vertical="center"/>
      <protection/>
    </xf>
    <xf numFmtId="0" fontId="13" fillId="0" borderId="0" xfId="69" applyFont="1" applyFill="1" applyBorder="1" applyAlignment="1" applyProtection="1">
      <alignment horizontal="left" vertical="center" wrapText="1"/>
      <protection locked="0"/>
    </xf>
    <xf numFmtId="0" fontId="7" fillId="0" borderId="0" xfId="69" applyFont="1" applyFill="1" applyBorder="1" applyAlignment="1" applyProtection="1">
      <alignment horizontal="left" vertical="center" wrapText="1"/>
      <protection/>
    </xf>
    <xf numFmtId="0" fontId="7" fillId="0" borderId="54" xfId="69" applyFont="1" applyFill="1" applyBorder="1" applyAlignment="1" applyProtection="1">
      <alignment horizontal="center" vertical="center" wrapText="1"/>
      <protection/>
    </xf>
    <xf numFmtId="0" fontId="7" fillId="0" borderId="31" xfId="69" applyFont="1" applyFill="1" applyBorder="1" applyAlignment="1" applyProtection="1">
      <alignment horizontal="center" vertical="center" wrapText="1"/>
      <protection/>
    </xf>
    <xf numFmtId="0" fontId="7" fillId="0" borderId="55" xfId="69" applyFont="1" applyFill="1" applyBorder="1" applyAlignment="1" applyProtection="1">
      <alignment horizontal="center" vertical="center"/>
      <protection/>
    </xf>
    <xf numFmtId="0" fontId="13" fillId="0" borderId="56" xfId="69" applyFont="1" applyFill="1" applyBorder="1" applyAlignment="1" applyProtection="1">
      <alignment vertical="center"/>
      <protection/>
    </xf>
    <xf numFmtId="0" fontId="51" fillId="0" borderId="29" xfId="69" applyFont="1" applyFill="1" applyBorder="1" applyAlignment="1" applyProtection="1">
      <alignment vertical="center"/>
      <protection/>
    </xf>
    <xf numFmtId="0" fontId="8" fillId="0" borderId="33" xfId="69" applyFont="1" applyFill="1" applyBorder="1" applyAlignment="1" applyProtection="1">
      <alignment horizontal="center" vertical="center" wrapText="1"/>
      <protection/>
    </xf>
    <xf numFmtId="182" fontId="13" fillId="0" borderId="16" xfId="69" applyNumberFormat="1" applyFont="1" applyFill="1" applyBorder="1" applyAlignment="1" applyProtection="1">
      <alignment horizontal="right" vertical="center"/>
      <protection/>
    </xf>
    <xf numFmtId="0" fontId="13" fillId="0" borderId="23" xfId="69" applyFont="1" applyFill="1" applyBorder="1" applyAlignment="1" applyProtection="1">
      <alignment horizontal="right" vertical="center"/>
      <protection/>
    </xf>
    <xf numFmtId="0" fontId="12" fillId="0" borderId="0" xfId="69" applyFont="1" applyFill="1" applyBorder="1" applyAlignment="1" applyProtection="1">
      <alignment horizontal="center" vertical="center"/>
      <protection locked="0"/>
    </xf>
    <xf numFmtId="0" fontId="8" fillId="0" borderId="17" xfId="69" applyFont="1" applyFill="1" applyBorder="1" applyAlignment="1" applyProtection="1">
      <alignment horizontal="center" vertical="center" wrapText="1"/>
      <protection locked="0"/>
    </xf>
    <xf numFmtId="0" fontId="8" fillId="0" borderId="18" xfId="69" applyFont="1" applyFill="1" applyBorder="1" applyAlignment="1" applyProtection="1">
      <alignment horizontal="center" vertical="center" wrapText="1"/>
      <protection locked="0"/>
    </xf>
    <xf numFmtId="0" fontId="8" fillId="0" borderId="19" xfId="69" applyFont="1" applyFill="1" applyBorder="1" applyAlignment="1" applyProtection="1">
      <alignment horizontal="center" vertical="center" wrapText="1"/>
      <protection/>
    </xf>
    <xf numFmtId="0" fontId="8" fillId="0" borderId="21" xfId="69" applyFont="1" applyFill="1" applyBorder="1" applyAlignment="1" applyProtection="1">
      <alignment horizontal="center" vertical="center" wrapText="1"/>
      <protection locked="0"/>
    </xf>
    <xf numFmtId="0" fontId="8" fillId="0" borderId="22" xfId="69" applyFont="1" applyFill="1" applyBorder="1" applyAlignment="1" applyProtection="1">
      <alignment horizontal="center" vertical="center" wrapText="1"/>
      <protection locked="0"/>
    </xf>
    <xf numFmtId="0" fontId="8" fillId="0" borderId="17" xfId="69" applyFont="1" applyFill="1" applyBorder="1" applyAlignment="1" applyProtection="1">
      <alignment horizontal="center" vertical="center" wrapText="1"/>
      <protection/>
    </xf>
    <xf numFmtId="0" fontId="8" fillId="0" borderId="23" xfId="69" applyFont="1" applyFill="1" applyBorder="1" applyAlignment="1" applyProtection="1">
      <alignment horizontal="center" vertical="center" wrapText="1"/>
      <protection/>
    </xf>
    <xf numFmtId="0" fontId="8" fillId="0" borderId="24" xfId="69" applyFont="1" applyFill="1" applyBorder="1" applyAlignment="1" applyProtection="1">
      <alignment horizontal="center" vertical="center" wrapText="1"/>
      <protection/>
    </xf>
    <xf numFmtId="0" fontId="9" fillId="0" borderId="34" xfId="69" applyFont="1" applyFill="1" applyBorder="1" applyAlignment="1" applyProtection="1">
      <alignment horizontal="center" vertical="center"/>
      <protection/>
    </xf>
    <xf numFmtId="0" fontId="9" fillId="0" borderId="16" xfId="69" applyFont="1" applyFill="1" applyBorder="1" applyAlignment="1" applyProtection="1">
      <alignment horizontal="center" vertical="center"/>
      <protection/>
    </xf>
    <xf numFmtId="0" fontId="9" fillId="0" borderId="55" xfId="69" applyFont="1" applyFill="1" applyBorder="1" applyAlignment="1" applyProtection="1">
      <alignment horizontal="center" vertical="center"/>
      <protection/>
    </xf>
    <xf numFmtId="0" fontId="13" fillId="0" borderId="16" xfId="69" applyFont="1" applyFill="1" applyBorder="1" applyAlignment="1" applyProtection="1">
      <alignment horizontal="right" vertical="center"/>
      <protection locked="0"/>
    </xf>
    <xf numFmtId="0" fontId="51" fillId="0" borderId="57" xfId="69" applyFont="1" applyFill="1" applyBorder="1" applyAlignment="1" applyProtection="1">
      <alignment vertical="center" wrapText="1"/>
      <protection/>
    </xf>
    <xf numFmtId="4" fontId="51" fillId="0" borderId="58" xfId="69" applyNumberFormat="1" applyFont="1" applyFill="1" applyBorder="1" applyAlignment="1" applyProtection="1">
      <alignment vertical="center"/>
      <protection locked="0"/>
    </xf>
    <xf numFmtId="182" fontId="13" fillId="0" borderId="16" xfId="69" applyNumberFormat="1" applyFont="1" applyFill="1" applyBorder="1" applyAlignment="1" applyProtection="1">
      <alignment horizontal="right" vertical="center"/>
      <protection locked="0"/>
    </xf>
    <xf numFmtId="0" fontId="9" fillId="0" borderId="0" xfId="69" applyFont="1" applyFill="1" applyBorder="1" applyAlignment="1" applyProtection="1">
      <alignment/>
      <protection locked="0"/>
    </xf>
    <xf numFmtId="0" fontId="7" fillId="0" borderId="0" xfId="69" applyFont="1" applyFill="1" applyBorder="1" applyAlignment="1" applyProtection="1">
      <alignment/>
      <protection locked="0"/>
    </xf>
    <xf numFmtId="0" fontId="8" fillId="0" borderId="34" xfId="69" applyFont="1" applyFill="1" applyBorder="1" applyAlignment="1" applyProtection="1">
      <alignment horizontal="center" vertical="center" wrapText="1"/>
      <protection/>
    </xf>
    <xf numFmtId="0" fontId="8" fillId="0" borderId="23" xfId="69" applyFont="1" applyFill="1" applyBorder="1" applyAlignment="1" applyProtection="1">
      <alignment horizontal="center" vertical="center" wrapText="1"/>
      <protection locked="0"/>
    </xf>
    <xf numFmtId="0" fontId="9" fillId="0" borderId="0" xfId="69" applyFont="1" applyFill="1" applyBorder="1" applyAlignment="1" applyProtection="1">
      <alignment horizontal="right" vertical="center"/>
      <protection locked="0"/>
    </xf>
    <xf numFmtId="0" fontId="9" fillId="0" borderId="0" xfId="69" applyFont="1" applyFill="1" applyBorder="1" applyAlignment="1" applyProtection="1">
      <alignment horizontal="right"/>
      <protection locked="0"/>
    </xf>
    <xf numFmtId="0" fontId="8" fillId="0" borderId="33" xfId="69" applyFont="1" applyFill="1" applyBorder="1" applyAlignment="1" applyProtection="1">
      <alignment horizontal="center" vertical="center" wrapText="1"/>
      <protection locked="0"/>
    </xf>
    <xf numFmtId="0" fontId="13" fillId="0" borderId="16" xfId="69" applyFont="1" applyFill="1" applyBorder="1" applyAlignment="1" applyProtection="1">
      <alignment horizontal="right" vertical="center"/>
      <protection/>
    </xf>
    <xf numFmtId="0" fontId="27" fillId="0" borderId="0" xfId="69" applyFont="1" applyFill="1" applyBorder="1" applyAlignment="1" applyProtection="1">
      <alignment/>
      <protection/>
    </xf>
    <xf numFmtId="0" fontId="10" fillId="0" borderId="0" xfId="69" applyFont="1" applyFill="1" applyBorder="1" applyAlignment="1" applyProtection="1">
      <alignment horizontal="center" vertical="top"/>
      <protection/>
    </xf>
    <xf numFmtId="0" fontId="13" fillId="0" borderId="23" xfId="69" applyFont="1" applyFill="1" applyBorder="1" applyAlignment="1" applyProtection="1">
      <alignment horizontal="left" vertical="center"/>
      <protection/>
    </xf>
    <xf numFmtId="4" fontId="13" fillId="0" borderId="31" xfId="69" applyNumberFormat="1" applyFont="1" applyFill="1" applyBorder="1" applyAlignment="1" applyProtection="1">
      <alignment horizontal="right" vertical="center"/>
      <protection locked="0"/>
    </xf>
    <xf numFmtId="0" fontId="8" fillId="0" borderId="16" xfId="69" applyFont="1" applyFill="1" applyBorder="1" applyAlignment="1" applyProtection="1">
      <alignment/>
      <protection/>
    </xf>
    <xf numFmtId="0" fontId="15" fillId="0" borderId="23" xfId="69" applyFont="1" applyFill="1" applyBorder="1" applyAlignment="1" applyProtection="1">
      <alignment horizontal="center" vertical="center"/>
      <protection/>
    </xf>
    <xf numFmtId="4" fontId="15" fillId="0" borderId="59" xfId="69" applyNumberFormat="1" applyFont="1" applyFill="1" applyBorder="1" applyAlignment="1" applyProtection="1">
      <alignment horizontal="right" vertical="center"/>
      <protection/>
    </xf>
    <xf numFmtId="182" fontId="15" fillId="0" borderId="16" xfId="69" applyNumberFormat="1" applyFont="1" applyFill="1" applyBorder="1" applyAlignment="1" applyProtection="1">
      <alignment horizontal="right" vertical="center"/>
      <protection/>
    </xf>
    <xf numFmtId="0" fontId="13" fillId="0" borderId="59" xfId="69" applyFont="1" applyFill="1" applyBorder="1" applyAlignment="1" applyProtection="1">
      <alignment horizontal="right" vertical="center"/>
      <protection/>
    </xf>
    <xf numFmtId="0" fontId="15" fillId="0" borderId="23" xfId="69" applyFont="1" applyFill="1" applyBorder="1" applyAlignment="1" applyProtection="1">
      <alignment horizontal="center" vertical="center"/>
      <protection locked="0"/>
    </xf>
    <xf numFmtId="4" fontId="15" fillId="0" borderId="59" xfId="69" applyNumberFormat="1" applyFont="1" applyFill="1" applyBorder="1" applyAlignment="1" applyProtection="1">
      <alignment horizontal="right" vertical="center"/>
      <protection locked="0"/>
    </xf>
    <xf numFmtId="182" fontId="15" fillId="0" borderId="16" xfId="69" applyNumberFormat="1" applyFont="1" applyFill="1" applyBorder="1" applyAlignment="1" applyProtection="1">
      <alignment horizontal="right" vertical="center"/>
      <protection locked="0"/>
    </xf>
    <xf numFmtId="0" fontId="28" fillId="0" borderId="0" xfId="0" applyFont="1" applyAlignment="1">
      <alignment horizontal="center" vertical="center"/>
    </xf>
    <xf numFmtId="0" fontId="29" fillId="0" borderId="0" xfId="0" applyFont="1" applyAlignment="1">
      <alignment/>
    </xf>
    <xf numFmtId="0" fontId="30" fillId="0" borderId="0" xfId="0" applyFont="1" applyAlignment="1">
      <alignment/>
    </xf>
    <xf numFmtId="0" fontId="31" fillId="0" borderId="0" xfId="0" applyFont="1" applyFill="1" applyBorder="1" applyAlignment="1">
      <alignment horizontal="center" vertical="center"/>
    </xf>
    <xf numFmtId="0" fontId="8" fillId="0" borderId="0" xfId="0" applyFont="1" applyFill="1" applyBorder="1" applyAlignment="1">
      <alignment/>
    </xf>
    <xf numFmtId="0" fontId="32" fillId="0" borderId="0" xfId="0" applyFont="1" applyFill="1" applyBorder="1" applyAlignment="1">
      <alignment horizontal="right" vertical="center"/>
    </xf>
    <xf numFmtId="0" fontId="33" fillId="0" borderId="0" xfId="0" applyFont="1" applyFill="1" applyBorder="1" applyAlignment="1">
      <alignment horizontal="left" vertical="center" shrinkToFit="1"/>
    </xf>
  </cellXfs>
  <cellStyles count="61">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Normal 2"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Normal" xfId="69"/>
    <cellStyle name="常规 11" xfId="70"/>
    <cellStyle name="常规 2" xfId="71"/>
    <cellStyle name="常规 3" xfId="72"/>
    <cellStyle name="常规 4" xfId="73"/>
    <cellStyle name="常规 5"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H8"/>
  <sheetViews>
    <sheetView showGridLines="0" showZeros="0" zoomScaleSheetLayoutView="100" workbookViewId="0" topLeftCell="A1">
      <selection activeCell="H8" sqref="H8"/>
    </sheetView>
  </sheetViews>
  <sheetFormatPr defaultColWidth="8.8515625" defaultRowHeight="12.75" zeroHeight="1"/>
  <cols>
    <col min="1" max="6" width="5.7109375" style="1" customWidth="1"/>
    <col min="7" max="7" width="22.8515625" style="1" customWidth="1"/>
    <col min="8" max="8" width="72.00390625" style="1" customWidth="1"/>
    <col min="9" max="14" width="8.8515625" style="1" hidden="1" customWidth="1"/>
    <col min="15" max="16384" width="9.140625" style="1" hidden="1" customWidth="1"/>
  </cols>
  <sheetData>
    <row r="1" ht="12.75"/>
    <row r="2" ht="12.75"/>
    <row r="3" spans="1:8" ht="129.75" customHeight="1">
      <c r="A3" s="380" t="s">
        <v>0</v>
      </c>
      <c r="B3" s="380"/>
      <c r="C3" s="380"/>
      <c r="D3" s="380"/>
      <c r="E3" s="380"/>
      <c r="F3" s="380"/>
      <c r="G3" s="380"/>
      <c r="H3" s="380"/>
    </row>
    <row r="4" ht="12.75"/>
    <row r="5" spans="1:8" ht="51" customHeight="1">
      <c r="A5" s="381"/>
      <c r="G5" s="382" t="s">
        <v>1</v>
      </c>
      <c r="H5" s="383" t="s">
        <v>2</v>
      </c>
    </row>
    <row r="6" spans="1:8" ht="51" customHeight="1">
      <c r="A6" s="381"/>
      <c r="G6" s="382" t="s">
        <v>3</v>
      </c>
      <c r="H6" s="383" t="s">
        <v>4</v>
      </c>
    </row>
    <row r="7" spans="1:8" ht="51" customHeight="1">
      <c r="A7" s="381"/>
      <c r="G7" s="382" t="s">
        <v>5</v>
      </c>
      <c r="H7" s="383" t="s">
        <v>6</v>
      </c>
    </row>
    <row r="8" spans="1:8" ht="51" customHeight="1">
      <c r="A8" s="381"/>
      <c r="G8" s="382" t="s">
        <v>7</v>
      </c>
      <c r="H8" s="383" t="s">
        <v>8</v>
      </c>
    </row>
  </sheetData>
  <sheetProtection/>
  <mergeCells count="1">
    <mergeCell ref="A3:H3"/>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X54"/>
  <sheetViews>
    <sheetView workbookViewId="0" topLeftCell="A1">
      <selection activeCell="K38" sqref="K38"/>
    </sheetView>
  </sheetViews>
  <sheetFormatPr defaultColWidth="8.8515625" defaultRowHeight="14.25" customHeight="1"/>
  <cols>
    <col min="1" max="1" width="23.28125" style="124" customWidth="1"/>
    <col min="2" max="2" width="24.8515625" style="124" customWidth="1"/>
    <col min="3" max="3" width="21.57421875" style="124" customWidth="1"/>
    <col min="4" max="4" width="10.7109375" style="124" customWidth="1"/>
    <col min="5" max="5" width="30.8515625" style="124" customWidth="1"/>
    <col min="6" max="6" width="8.57421875" style="124" customWidth="1"/>
    <col min="7" max="7" width="26.28125" style="124" customWidth="1"/>
    <col min="8" max="9" width="12.140625" style="81" customWidth="1"/>
    <col min="10" max="10" width="14.57421875" style="81" customWidth="1"/>
    <col min="11" max="24" width="12.140625" style="81" customWidth="1"/>
    <col min="25" max="25" width="9.140625" style="63" customWidth="1"/>
    <col min="26" max="16384" width="9.140625" style="63" bestFit="1" customWidth="1"/>
  </cols>
  <sheetData>
    <row r="1" ht="12" customHeight="1">
      <c r="X1" s="257"/>
    </row>
    <row r="2" spans="1:24" ht="39" customHeight="1">
      <c r="A2" s="129" t="s">
        <v>400</v>
      </c>
      <c r="B2" s="129"/>
      <c r="C2" s="129"/>
      <c r="D2" s="129"/>
      <c r="E2" s="129"/>
      <c r="F2" s="129"/>
      <c r="G2" s="129"/>
      <c r="H2" s="129"/>
      <c r="I2" s="129"/>
      <c r="J2" s="129"/>
      <c r="K2" s="129"/>
      <c r="L2" s="129"/>
      <c r="M2" s="129"/>
      <c r="N2" s="129"/>
      <c r="O2" s="129"/>
      <c r="P2" s="129"/>
      <c r="Q2" s="129"/>
      <c r="R2" s="129"/>
      <c r="S2" s="129"/>
      <c r="T2" s="129"/>
      <c r="U2" s="129"/>
      <c r="V2" s="129"/>
      <c r="W2" s="129"/>
      <c r="X2" s="129"/>
    </row>
    <row r="3" spans="1:24" ht="18" customHeight="1">
      <c r="A3" s="130" t="s">
        <v>31</v>
      </c>
      <c r="H3" s="63"/>
      <c r="I3" s="63"/>
      <c r="J3" s="63"/>
      <c r="K3" s="63"/>
      <c r="L3" s="63"/>
      <c r="M3" s="63"/>
      <c r="N3" s="63"/>
      <c r="O3" s="63"/>
      <c r="P3" s="63"/>
      <c r="Q3" s="63"/>
      <c r="X3" s="258" t="s">
        <v>32</v>
      </c>
    </row>
    <row r="4" spans="1:24" ht="13.5">
      <c r="A4" s="244" t="s">
        <v>401</v>
      </c>
      <c r="B4" s="244" t="s">
        <v>402</v>
      </c>
      <c r="C4" s="244" t="s">
        <v>403</v>
      </c>
      <c r="D4" s="244" t="s">
        <v>404</v>
      </c>
      <c r="E4" s="244" t="s">
        <v>405</v>
      </c>
      <c r="F4" s="244" t="s">
        <v>406</v>
      </c>
      <c r="G4" s="244" t="s">
        <v>407</v>
      </c>
      <c r="H4" s="70" t="s">
        <v>408</v>
      </c>
      <c r="I4" s="70"/>
      <c r="J4" s="70"/>
      <c r="K4" s="70"/>
      <c r="L4" s="70"/>
      <c r="M4" s="70"/>
      <c r="N4" s="70"/>
      <c r="O4" s="70"/>
      <c r="P4" s="70"/>
      <c r="Q4" s="70"/>
      <c r="R4" s="70"/>
      <c r="S4" s="70"/>
      <c r="T4" s="70"/>
      <c r="U4" s="70"/>
      <c r="V4" s="70"/>
      <c r="W4" s="70"/>
      <c r="X4" s="70"/>
    </row>
    <row r="5" spans="1:24" ht="13.5">
      <c r="A5" s="244"/>
      <c r="B5" s="244"/>
      <c r="C5" s="244"/>
      <c r="D5" s="244"/>
      <c r="E5" s="244"/>
      <c r="F5" s="244"/>
      <c r="G5" s="244"/>
      <c r="H5" s="70" t="s">
        <v>409</v>
      </c>
      <c r="I5" s="70" t="s">
        <v>410</v>
      </c>
      <c r="J5" s="70"/>
      <c r="K5" s="70"/>
      <c r="L5" s="70"/>
      <c r="M5" s="70"/>
      <c r="N5" s="70"/>
      <c r="O5" s="71" t="s">
        <v>411</v>
      </c>
      <c r="P5" s="71"/>
      <c r="Q5" s="71"/>
      <c r="R5" s="70" t="s">
        <v>87</v>
      </c>
      <c r="S5" s="70" t="s">
        <v>88</v>
      </c>
      <c r="T5" s="70"/>
      <c r="U5" s="70"/>
      <c r="V5" s="70"/>
      <c r="W5" s="70"/>
      <c r="X5" s="70"/>
    </row>
    <row r="6" spans="1:24" ht="13.5" customHeight="1">
      <c r="A6" s="244"/>
      <c r="B6" s="244"/>
      <c r="C6" s="244"/>
      <c r="D6" s="244"/>
      <c r="E6" s="244"/>
      <c r="F6" s="244"/>
      <c r="G6" s="244"/>
      <c r="H6" s="70"/>
      <c r="I6" s="70" t="s">
        <v>412</v>
      </c>
      <c r="J6" s="70"/>
      <c r="K6" s="70" t="s">
        <v>413</v>
      </c>
      <c r="L6" s="70" t="s">
        <v>414</v>
      </c>
      <c r="M6" s="70" t="s">
        <v>415</v>
      </c>
      <c r="N6" s="70" t="s">
        <v>416</v>
      </c>
      <c r="O6" s="250" t="s">
        <v>84</v>
      </c>
      <c r="P6" s="250" t="s">
        <v>85</v>
      </c>
      <c r="Q6" s="250" t="s">
        <v>86</v>
      </c>
      <c r="R6" s="70"/>
      <c r="S6" s="70" t="s">
        <v>83</v>
      </c>
      <c r="T6" s="70" t="s">
        <v>89</v>
      </c>
      <c r="U6" s="70" t="s">
        <v>90</v>
      </c>
      <c r="V6" s="70" t="s">
        <v>91</v>
      </c>
      <c r="W6" s="70" t="s">
        <v>92</v>
      </c>
      <c r="X6" s="70" t="s">
        <v>93</v>
      </c>
    </row>
    <row r="7" spans="1:24" ht="27">
      <c r="A7" s="244"/>
      <c r="B7" s="244"/>
      <c r="C7" s="244"/>
      <c r="D7" s="244"/>
      <c r="E7" s="244"/>
      <c r="F7" s="244"/>
      <c r="G7" s="244"/>
      <c r="H7" s="70"/>
      <c r="I7" s="70" t="s">
        <v>83</v>
      </c>
      <c r="J7" s="70" t="s">
        <v>417</v>
      </c>
      <c r="K7" s="70"/>
      <c r="L7" s="70"/>
      <c r="M7" s="70"/>
      <c r="N7" s="70"/>
      <c r="O7" s="251"/>
      <c r="P7" s="251"/>
      <c r="Q7" s="251"/>
      <c r="R7" s="70"/>
      <c r="S7" s="70"/>
      <c r="T7" s="70"/>
      <c r="U7" s="70"/>
      <c r="V7" s="70"/>
      <c r="W7" s="70"/>
      <c r="X7" s="70"/>
    </row>
    <row r="8" spans="1:24" ht="13.5" customHeight="1">
      <c r="A8" s="245" t="s">
        <v>178</v>
      </c>
      <c r="B8" s="245" t="s">
        <v>179</v>
      </c>
      <c r="C8" s="245" t="s">
        <v>180</v>
      </c>
      <c r="D8" s="245" t="s">
        <v>181</v>
      </c>
      <c r="E8" s="245" t="s">
        <v>182</v>
      </c>
      <c r="F8" s="245" t="s">
        <v>183</v>
      </c>
      <c r="G8" s="245" t="s">
        <v>184</v>
      </c>
      <c r="H8" s="245" t="s">
        <v>195</v>
      </c>
      <c r="I8" s="245" t="s">
        <v>196</v>
      </c>
      <c r="J8" s="245" t="s">
        <v>197</v>
      </c>
      <c r="K8" s="245" t="s">
        <v>198</v>
      </c>
      <c r="L8" s="245" t="s">
        <v>199</v>
      </c>
      <c r="M8" s="245" t="s">
        <v>418</v>
      </c>
      <c r="N8" s="245" t="s">
        <v>201</v>
      </c>
      <c r="O8" s="245" t="s">
        <v>202</v>
      </c>
      <c r="P8" s="245" t="s">
        <v>419</v>
      </c>
      <c r="Q8" s="245" t="s">
        <v>204</v>
      </c>
      <c r="R8" s="245" t="s">
        <v>205</v>
      </c>
      <c r="S8" s="245" t="s">
        <v>420</v>
      </c>
      <c r="T8" s="245" t="s">
        <v>421</v>
      </c>
      <c r="U8" s="245" t="s">
        <v>422</v>
      </c>
      <c r="V8" s="245" t="s">
        <v>423</v>
      </c>
      <c r="W8" s="245" t="s">
        <v>424</v>
      </c>
      <c r="X8" s="245" t="s">
        <v>425</v>
      </c>
    </row>
    <row r="9" spans="1:24" ht="13.5" customHeight="1">
      <c r="A9" s="246" t="s">
        <v>2</v>
      </c>
      <c r="B9" s="246" t="s">
        <v>426</v>
      </c>
      <c r="C9" s="246" t="s">
        <v>218</v>
      </c>
      <c r="D9" s="246" t="s">
        <v>114</v>
      </c>
      <c r="E9" s="246" t="s">
        <v>427</v>
      </c>
      <c r="F9" s="246" t="s">
        <v>428</v>
      </c>
      <c r="G9" s="246" t="s">
        <v>218</v>
      </c>
      <c r="H9" s="247">
        <f>I9</f>
        <v>39.9</v>
      </c>
      <c r="I9" s="252">
        <f>M9</f>
        <v>39.9</v>
      </c>
      <c r="J9" s="253"/>
      <c r="K9" s="247"/>
      <c r="L9" s="247"/>
      <c r="M9" s="254">
        <v>39.9</v>
      </c>
      <c r="N9" s="245"/>
      <c r="O9" s="245"/>
      <c r="P9" s="245"/>
      <c r="Q9" s="245"/>
      <c r="R9" s="245"/>
      <c r="S9" s="245"/>
      <c r="T9" s="245"/>
      <c r="U9" s="245"/>
      <c r="V9" s="245"/>
      <c r="W9" s="245"/>
      <c r="X9" s="245"/>
    </row>
    <row r="10" spans="1:24" ht="13.5" customHeight="1">
      <c r="A10" s="246" t="s">
        <v>2</v>
      </c>
      <c r="B10" s="246" t="s">
        <v>429</v>
      </c>
      <c r="C10" s="246" t="s">
        <v>313</v>
      </c>
      <c r="D10" s="246" t="s">
        <v>114</v>
      </c>
      <c r="E10" s="246" t="s">
        <v>427</v>
      </c>
      <c r="F10" s="246" t="s">
        <v>430</v>
      </c>
      <c r="G10" s="246" t="s">
        <v>334</v>
      </c>
      <c r="H10" s="247">
        <f aca="true" t="shared" si="0" ref="H10:H54">I10</f>
        <v>0.01</v>
      </c>
      <c r="I10" s="252">
        <f aca="true" t="shared" si="1" ref="I10:I54">M10</f>
        <v>0.01</v>
      </c>
      <c r="J10" s="255"/>
      <c r="K10" s="247"/>
      <c r="L10" s="247"/>
      <c r="M10" s="254">
        <v>0.01</v>
      </c>
      <c r="N10" s="245"/>
      <c r="O10" s="245"/>
      <c r="P10" s="245"/>
      <c r="Q10" s="245"/>
      <c r="R10" s="245"/>
      <c r="S10" s="245"/>
      <c r="T10" s="245"/>
      <c r="U10" s="245"/>
      <c r="V10" s="245"/>
      <c r="W10" s="245"/>
      <c r="X10" s="245"/>
    </row>
    <row r="11" spans="1:24" ht="13.5" customHeight="1">
      <c r="A11" s="246" t="s">
        <v>2</v>
      </c>
      <c r="B11" s="246" t="s">
        <v>429</v>
      </c>
      <c r="C11" s="246" t="s">
        <v>313</v>
      </c>
      <c r="D11" s="246" t="s">
        <v>126</v>
      </c>
      <c r="E11" s="246" t="s">
        <v>431</v>
      </c>
      <c r="F11" s="246" t="s">
        <v>432</v>
      </c>
      <c r="G11" s="246" t="s">
        <v>323</v>
      </c>
      <c r="H11" s="247">
        <f t="shared" si="0"/>
        <v>4.34</v>
      </c>
      <c r="I11" s="252">
        <f t="shared" si="1"/>
        <v>4.34</v>
      </c>
      <c r="J11" s="255"/>
      <c r="K11" s="247"/>
      <c r="L11" s="247"/>
      <c r="M11" s="254">
        <v>4.34</v>
      </c>
      <c r="N11" s="245"/>
      <c r="O11" s="245"/>
      <c r="P11" s="245"/>
      <c r="Q11" s="245"/>
      <c r="R11" s="245"/>
      <c r="S11" s="245"/>
      <c r="T11" s="245"/>
      <c r="U11" s="245"/>
      <c r="V11" s="245"/>
      <c r="W11" s="245"/>
      <c r="X11" s="245"/>
    </row>
    <row r="12" spans="1:24" ht="13.5" customHeight="1">
      <c r="A12" s="246" t="s">
        <v>2</v>
      </c>
      <c r="B12" s="246" t="s">
        <v>433</v>
      </c>
      <c r="C12" s="246" t="s">
        <v>434</v>
      </c>
      <c r="D12" s="246" t="s">
        <v>114</v>
      </c>
      <c r="E12" s="246" t="s">
        <v>427</v>
      </c>
      <c r="F12" s="246" t="s">
        <v>435</v>
      </c>
      <c r="G12" s="246" t="s">
        <v>221</v>
      </c>
      <c r="H12" s="247">
        <f t="shared" si="0"/>
        <v>71.4</v>
      </c>
      <c r="I12" s="252">
        <f t="shared" si="1"/>
        <v>71.4</v>
      </c>
      <c r="J12" s="255"/>
      <c r="K12" s="247"/>
      <c r="L12" s="247"/>
      <c r="M12" s="254">
        <v>71.4</v>
      </c>
      <c r="N12" s="245"/>
      <c r="O12" s="245"/>
      <c r="P12" s="245"/>
      <c r="Q12" s="245"/>
      <c r="R12" s="245"/>
      <c r="S12" s="245"/>
      <c r="T12" s="245"/>
      <c r="U12" s="245"/>
      <c r="V12" s="245"/>
      <c r="W12" s="245"/>
      <c r="X12" s="245"/>
    </row>
    <row r="13" spans="1:24" ht="13.5" customHeight="1">
      <c r="A13" s="246" t="s">
        <v>2</v>
      </c>
      <c r="B13" s="246" t="s">
        <v>436</v>
      </c>
      <c r="C13" s="246" t="s">
        <v>437</v>
      </c>
      <c r="D13" s="246" t="s">
        <v>114</v>
      </c>
      <c r="E13" s="246" t="s">
        <v>427</v>
      </c>
      <c r="F13" s="246" t="s">
        <v>438</v>
      </c>
      <c r="G13" s="246" t="s">
        <v>250</v>
      </c>
      <c r="H13" s="247">
        <f t="shared" si="0"/>
        <v>19</v>
      </c>
      <c r="I13" s="252">
        <f t="shared" si="1"/>
        <v>19</v>
      </c>
      <c r="J13" s="255"/>
      <c r="K13" s="247"/>
      <c r="L13" s="247"/>
      <c r="M13" s="254">
        <v>19</v>
      </c>
      <c r="N13" s="245"/>
      <c r="O13" s="245"/>
      <c r="P13" s="245"/>
      <c r="Q13" s="245"/>
      <c r="R13" s="245"/>
      <c r="S13" s="245"/>
      <c r="T13" s="245"/>
      <c r="U13" s="245"/>
      <c r="V13" s="245"/>
      <c r="W13" s="245"/>
      <c r="X13" s="245"/>
    </row>
    <row r="14" spans="1:24" ht="13.5" customHeight="1">
      <c r="A14" s="246" t="s">
        <v>2</v>
      </c>
      <c r="B14" s="246" t="s">
        <v>439</v>
      </c>
      <c r="C14" s="246" t="s">
        <v>440</v>
      </c>
      <c r="D14" s="246" t="s">
        <v>114</v>
      </c>
      <c r="E14" s="246" t="s">
        <v>427</v>
      </c>
      <c r="F14" s="246" t="s">
        <v>441</v>
      </c>
      <c r="G14" s="246" t="s">
        <v>305</v>
      </c>
      <c r="H14" s="247">
        <f t="shared" si="0"/>
        <v>34.92</v>
      </c>
      <c r="I14" s="252">
        <f t="shared" si="1"/>
        <v>34.92</v>
      </c>
      <c r="J14" s="255"/>
      <c r="K14" s="247"/>
      <c r="L14" s="247"/>
      <c r="M14" s="254">
        <v>34.92</v>
      </c>
      <c r="N14" s="245"/>
      <c r="O14" s="245"/>
      <c r="P14" s="245"/>
      <c r="Q14" s="245"/>
      <c r="R14" s="245"/>
      <c r="S14" s="245"/>
      <c r="T14" s="245"/>
      <c r="U14" s="245"/>
      <c r="V14" s="245"/>
      <c r="W14" s="245"/>
      <c r="X14" s="245"/>
    </row>
    <row r="15" spans="1:24" ht="13.5" customHeight="1">
      <c r="A15" s="246" t="s">
        <v>2</v>
      </c>
      <c r="B15" s="246" t="s">
        <v>442</v>
      </c>
      <c r="C15" s="246" t="s">
        <v>296</v>
      </c>
      <c r="D15" s="246" t="s">
        <v>114</v>
      </c>
      <c r="E15" s="246" t="s">
        <v>427</v>
      </c>
      <c r="F15" s="246" t="s">
        <v>443</v>
      </c>
      <c r="G15" s="246" t="s">
        <v>296</v>
      </c>
      <c r="H15" s="247">
        <f t="shared" si="0"/>
        <v>8.66</v>
      </c>
      <c r="I15" s="252">
        <f t="shared" si="1"/>
        <v>8.66</v>
      </c>
      <c r="J15" s="253"/>
      <c r="K15" s="247"/>
      <c r="L15" s="247"/>
      <c r="M15" s="254">
        <v>8.66</v>
      </c>
      <c r="N15" s="245"/>
      <c r="O15" s="245"/>
      <c r="P15" s="245"/>
      <c r="Q15" s="245"/>
      <c r="R15" s="245"/>
      <c r="S15" s="245"/>
      <c r="T15" s="245"/>
      <c r="U15" s="245"/>
      <c r="V15" s="245"/>
      <c r="W15" s="245"/>
      <c r="X15" s="245"/>
    </row>
    <row r="16" spans="1:24" ht="13.5" customHeight="1">
      <c r="A16" s="246" t="s">
        <v>2</v>
      </c>
      <c r="B16" s="246" t="s">
        <v>444</v>
      </c>
      <c r="C16" s="246" t="s">
        <v>445</v>
      </c>
      <c r="D16" s="246" t="s">
        <v>114</v>
      </c>
      <c r="E16" s="246" t="s">
        <v>427</v>
      </c>
      <c r="F16" s="246" t="s">
        <v>446</v>
      </c>
      <c r="G16" s="246" t="s">
        <v>255</v>
      </c>
      <c r="H16" s="247">
        <f t="shared" si="0"/>
        <v>9.33</v>
      </c>
      <c r="I16" s="252">
        <f t="shared" si="1"/>
        <v>9.33</v>
      </c>
      <c r="J16" s="255"/>
      <c r="K16" s="247"/>
      <c r="L16" s="247"/>
      <c r="M16" s="254">
        <v>9.33</v>
      </c>
      <c r="N16" s="245"/>
      <c r="O16" s="245"/>
      <c r="P16" s="245"/>
      <c r="Q16" s="245"/>
      <c r="R16" s="245"/>
      <c r="S16" s="245"/>
      <c r="T16" s="245"/>
      <c r="U16" s="245"/>
      <c r="V16" s="245"/>
      <c r="W16" s="245"/>
      <c r="X16" s="245"/>
    </row>
    <row r="17" spans="1:24" ht="13.5" customHeight="1">
      <c r="A17" s="246" t="s">
        <v>2</v>
      </c>
      <c r="B17" s="246" t="s">
        <v>444</v>
      </c>
      <c r="C17" s="246" t="s">
        <v>445</v>
      </c>
      <c r="D17" s="246" t="s">
        <v>114</v>
      </c>
      <c r="E17" s="246" t="s">
        <v>427</v>
      </c>
      <c r="F17" s="246" t="s">
        <v>447</v>
      </c>
      <c r="G17" s="246" t="s">
        <v>234</v>
      </c>
      <c r="H17" s="247">
        <f t="shared" si="0"/>
        <v>0.18</v>
      </c>
      <c r="I17" s="252">
        <f t="shared" si="1"/>
        <v>0.18</v>
      </c>
      <c r="J17" s="255"/>
      <c r="K17" s="247"/>
      <c r="L17" s="247"/>
      <c r="M17" s="254">
        <v>0.18</v>
      </c>
      <c r="N17" s="245"/>
      <c r="O17" s="245"/>
      <c r="P17" s="245"/>
      <c r="Q17" s="245"/>
      <c r="R17" s="245"/>
      <c r="S17" s="245"/>
      <c r="T17" s="245"/>
      <c r="U17" s="245"/>
      <c r="V17" s="245"/>
      <c r="W17" s="245"/>
      <c r="X17" s="245"/>
    </row>
    <row r="18" spans="1:24" ht="13.5" customHeight="1">
      <c r="A18" s="246" t="s">
        <v>2</v>
      </c>
      <c r="B18" s="246" t="s">
        <v>448</v>
      </c>
      <c r="C18" s="246" t="s">
        <v>449</v>
      </c>
      <c r="D18" s="246" t="s">
        <v>114</v>
      </c>
      <c r="E18" s="246" t="s">
        <v>427</v>
      </c>
      <c r="F18" s="246" t="s">
        <v>450</v>
      </c>
      <c r="G18" s="246" t="s">
        <v>213</v>
      </c>
      <c r="H18" s="247">
        <f t="shared" si="0"/>
        <v>149</v>
      </c>
      <c r="I18" s="252">
        <f t="shared" si="1"/>
        <v>149</v>
      </c>
      <c r="J18" s="255"/>
      <c r="K18" s="247"/>
      <c r="L18" s="247"/>
      <c r="M18" s="254">
        <v>149</v>
      </c>
      <c r="N18" s="245"/>
      <c r="O18" s="245"/>
      <c r="P18" s="245"/>
      <c r="Q18" s="245"/>
      <c r="R18" s="245"/>
      <c r="S18" s="245"/>
      <c r="T18" s="245"/>
      <c r="U18" s="245"/>
      <c r="V18" s="245"/>
      <c r="W18" s="245"/>
      <c r="X18" s="245"/>
    </row>
    <row r="19" spans="1:24" ht="13.5" customHeight="1">
      <c r="A19" s="246" t="s">
        <v>2</v>
      </c>
      <c r="B19" s="246" t="s">
        <v>448</v>
      </c>
      <c r="C19" s="246" t="s">
        <v>449</v>
      </c>
      <c r="D19" s="246" t="s">
        <v>114</v>
      </c>
      <c r="E19" s="246" t="s">
        <v>427</v>
      </c>
      <c r="F19" s="246" t="s">
        <v>451</v>
      </c>
      <c r="G19" s="246" t="s">
        <v>216</v>
      </c>
      <c r="H19" s="247">
        <f t="shared" si="0"/>
        <v>327.95</v>
      </c>
      <c r="I19" s="252">
        <f t="shared" si="1"/>
        <v>327.95</v>
      </c>
      <c r="J19" s="255"/>
      <c r="K19" s="247"/>
      <c r="L19" s="247"/>
      <c r="M19" s="254">
        <v>327.95</v>
      </c>
      <c r="N19" s="245"/>
      <c r="O19" s="245"/>
      <c r="P19" s="245"/>
      <c r="Q19" s="245"/>
      <c r="R19" s="245"/>
      <c r="S19" s="245"/>
      <c r="T19" s="245"/>
      <c r="U19" s="245"/>
      <c r="V19" s="245"/>
      <c r="W19" s="245"/>
      <c r="X19" s="245"/>
    </row>
    <row r="20" spans="1:24" ht="13.5" customHeight="1">
      <c r="A20" s="246" t="s">
        <v>2</v>
      </c>
      <c r="B20" s="246" t="s">
        <v>448</v>
      </c>
      <c r="C20" s="246" t="s">
        <v>449</v>
      </c>
      <c r="D20" s="246" t="s">
        <v>114</v>
      </c>
      <c r="E20" s="246" t="s">
        <v>427</v>
      </c>
      <c r="F20" s="246" t="s">
        <v>452</v>
      </c>
      <c r="G20" s="246" t="s">
        <v>219</v>
      </c>
      <c r="H20" s="247">
        <f t="shared" si="0"/>
        <v>12.42</v>
      </c>
      <c r="I20" s="252">
        <f t="shared" si="1"/>
        <v>12.42</v>
      </c>
      <c r="J20" s="255"/>
      <c r="K20" s="247"/>
      <c r="L20" s="247"/>
      <c r="M20" s="254">
        <v>12.42</v>
      </c>
      <c r="N20" s="245"/>
      <c r="O20" s="245"/>
      <c r="P20" s="245"/>
      <c r="Q20" s="245"/>
      <c r="R20" s="245"/>
      <c r="S20" s="245"/>
      <c r="T20" s="245"/>
      <c r="U20" s="245"/>
      <c r="V20" s="245"/>
      <c r="W20" s="245"/>
      <c r="X20" s="245"/>
    </row>
    <row r="21" spans="1:24" ht="13.5" customHeight="1">
      <c r="A21" s="246" t="s">
        <v>2</v>
      </c>
      <c r="B21" s="246" t="s">
        <v>453</v>
      </c>
      <c r="C21" s="246" t="s">
        <v>215</v>
      </c>
      <c r="D21" s="246" t="s">
        <v>114</v>
      </c>
      <c r="E21" s="246" t="s">
        <v>427</v>
      </c>
      <c r="F21" s="246" t="s">
        <v>454</v>
      </c>
      <c r="G21" s="246" t="s">
        <v>244</v>
      </c>
      <c r="H21" s="247">
        <f t="shared" si="0"/>
        <v>0.65</v>
      </c>
      <c r="I21" s="252">
        <f t="shared" si="1"/>
        <v>0.65</v>
      </c>
      <c r="J21" s="255"/>
      <c r="K21" s="247"/>
      <c r="L21" s="247"/>
      <c r="M21" s="254">
        <v>0.65</v>
      </c>
      <c r="N21" s="245"/>
      <c r="O21" s="245"/>
      <c r="P21" s="245"/>
      <c r="Q21" s="245"/>
      <c r="R21" s="245"/>
      <c r="S21" s="245"/>
      <c r="T21" s="245"/>
      <c r="U21" s="245"/>
      <c r="V21" s="245"/>
      <c r="W21" s="245"/>
      <c r="X21" s="245"/>
    </row>
    <row r="22" spans="1:24" ht="13.5" customHeight="1">
      <c r="A22" s="246" t="s">
        <v>2</v>
      </c>
      <c r="B22" s="246" t="s">
        <v>453</v>
      </c>
      <c r="C22" s="246" t="s">
        <v>215</v>
      </c>
      <c r="D22" s="246" t="s">
        <v>128</v>
      </c>
      <c r="E22" s="246" t="s">
        <v>455</v>
      </c>
      <c r="F22" s="246" t="s">
        <v>456</v>
      </c>
      <c r="G22" s="246" t="s">
        <v>230</v>
      </c>
      <c r="H22" s="247">
        <f t="shared" si="0"/>
        <v>55.43</v>
      </c>
      <c r="I22" s="252">
        <f t="shared" si="1"/>
        <v>55.43</v>
      </c>
      <c r="J22" s="255"/>
      <c r="K22" s="247"/>
      <c r="L22" s="247"/>
      <c r="M22" s="254">
        <v>55.43</v>
      </c>
      <c r="N22" s="245"/>
      <c r="O22" s="245"/>
      <c r="P22" s="245"/>
      <c r="Q22" s="245"/>
      <c r="R22" s="245"/>
      <c r="S22" s="245"/>
      <c r="T22" s="245"/>
      <c r="U22" s="245"/>
      <c r="V22" s="245"/>
      <c r="W22" s="245"/>
      <c r="X22" s="245"/>
    </row>
    <row r="23" spans="1:24" ht="13.5" customHeight="1">
      <c r="A23" s="246" t="s">
        <v>2</v>
      </c>
      <c r="B23" s="246" t="s">
        <v>453</v>
      </c>
      <c r="C23" s="246" t="s">
        <v>215</v>
      </c>
      <c r="D23" s="246" t="s">
        <v>134</v>
      </c>
      <c r="E23" s="246" t="s">
        <v>457</v>
      </c>
      <c r="F23" s="246" t="s">
        <v>458</v>
      </c>
      <c r="G23" s="246" t="s">
        <v>236</v>
      </c>
      <c r="H23" s="247">
        <f t="shared" si="0"/>
        <v>34.99</v>
      </c>
      <c r="I23" s="252">
        <f t="shared" si="1"/>
        <v>34.99</v>
      </c>
      <c r="J23" s="253"/>
      <c r="K23" s="247"/>
      <c r="L23" s="247"/>
      <c r="M23" s="254">
        <v>34.99</v>
      </c>
      <c r="N23" s="245"/>
      <c r="O23" s="245"/>
      <c r="P23" s="245"/>
      <c r="Q23" s="245"/>
      <c r="R23" s="245"/>
      <c r="S23" s="245"/>
      <c r="T23" s="245"/>
      <c r="U23" s="245"/>
      <c r="V23" s="245"/>
      <c r="W23" s="245"/>
      <c r="X23" s="245"/>
    </row>
    <row r="24" spans="1:24" ht="13.5" customHeight="1">
      <c r="A24" s="246" t="s">
        <v>2</v>
      </c>
      <c r="B24" s="246" t="s">
        <v>453</v>
      </c>
      <c r="C24" s="246" t="s">
        <v>215</v>
      </c>
      <c r="D24" s="246" t="s">
        <v>138</v>
      </c>
      <c r="E24" s="246" t="s">
        <v>459</v>
      </c>
      <c r="F24" s="246" t="s">
        <v>460</v>
      </c>
      <c r="G24" s="246" t="s">
        <v>240</v>
      </c>
      <c r="H24" s="247">
        <f t="shared" si="0"/>
        <v>18.23</v>
      </c>
      <c r="I24" s="252">
        <f t="shared" si="1"/>
        <v>18.23</v>
      </c>
      <c r="J24" s="255"/>
      <c r="K24" s="247"/>
      <c r="L24" s="247"/>
      <c r="M24" s="254">
        <v>18.23</v>
      </c>
      <c r="N24" s="245"/>
      <c r="O24" s="245"/>
      <c r="P24" s="245"/>
      <c r="Q24" s="245"/>
      <c r="R24" s="245"/>
      <c r="S24" s="245"/>
      <c r="T24" s="245"/>
      <c r="U24" s="245"/>
      <c r="V24" s="245"/>
      <c r="W24" s="245"/>
      <c r="X24" s="245"/>
    </row>
    <row r="25" spans="1:24" ht="13.5" customHeight="1">
      <c r="A25" s="246" t="s">
        <v>96</v>
      </c>
      <c r="B25" s="246" t="s">
        <v>461</v>
      </c>
      <c r="C25" s="246" t="s">
        <v>449</v>
      </c>
      <c r="D25" s="246" t="s">
        <v>118</v>
      </c>
      <c r="E25" s="246" t="s">
        <v>462</v>
      </c>
      <c r="F25" s="246" t="s">
        <v>450</v>
      </c>
      <c r="G25" s="246" t="s">
        <v>213</v>
      </c>
      <c r="H25" s="247">
        <f t="shared" si="0"/>
        <v>23.79</v>
      </c>
      <c r="I25" s="252">
        <f t="shared" si="1"/>
        <v>23.79</v>
      </c>
      <c r="J25" s="255"/>
      <c r="K25" s="247"/>
      <c r="L25" s="247"/>
      <c r="M25" s="254">
        <v>23.79</v>
      </c>
      <c r="N25" s="245"/>
      <c r="O25" s="245"/>
      <c r="P25" s="245"/>
      <c r="Q25" s="245"/>
      <c r="R25" s="245"/>
      <c r="S25" s="245"/>
      <c r="T25" s="245"/>
      <c r="U25" s="245"/>
      <c r="V25" s="245"/>
      <c r="W25" s="245"/>
      <c r="X25" s="245"/>
    </row>
    <row r="26" spans="1:24" ht="13.5" customHeight="1">
      <c r="A26" s="246" t="s">
        <v>96</v>
      </c>
      <c r="B26" s="246" t="s">
        <v>461</v>
      </c>
      <c r="C26" s="246" t="s">
        <v>449</v>
      </c>
      <c r="D26" s="246" t="s">
        <v>118</v>
      </c>
      <c r="E26" s="246" t="s">
        <v>462</v>
      </c>
      <c r="F26" s="246" t="s">
        <v>451</v>
      </c>
      <c r="G26" s="246" t="s">
        <v>216</v>
      </c>
      <c r="H26" s="247">
        <f t="shared" si="0"/>
        <v>46.67</v>
      </c>
      <c r="I26" s="252">
        <f t="shared" si="1"/>
        <v>46.67</v>
      </c>
      <c r="J26" s="255"/>
      <c r="K26" s="247"/>
      <c r="L26" s="247"/>
      <c r="M26" s="254">
        <v>46.67</v>
      </c>
      <c r="N26" s="245"/>
      <c r="O26" s="245"/>
      <c r="P26" s="245"/>
      <c r="Q26" s="245"/>
      <c r="R26" s="245"/>
      <c r="S26" s="245"/>
      <c r="T26" s="245"/>
      <c r="U26" s="245"/>
      <c r="V26" s="245"/>
      <c r="W26" s="245"/>
      <c r="X26" s="245"/>
    </row>
    <row r="27" spans="1:24" ht="13.5" customHeight="1">
      <c r="A27" s="246" t="s">
        <v>96</v>
      </c>
      <c r="B27" s="246" t="s">
        <v>461</v>
      </c>
      <c r="C27" s="246" t="s">
        <v>449</v>
      </c>
      <c r="D27" s="246" t="s">
        <v>118</v>
      </c>
      <c r="E27" s="246" t="s">
        <v>462</v>
      </c>
      <c r="F27" s="246" t="s">
        <v>452</v>
      </c>
      <c r="G27" s="246" t="s">
        <v>219</v>
      </c>
      <c r="H27" s="247">
        <f t="shared" si="0"/>
        <v>1.98</v>
      </c>
      <c r="I27" s="252">
        <f t="shared" si="1"/>
        <v>1.98</v>
      </c>
      <c r="J27" s="255"/>
      <c r="K27" s="247"/>
      <c r="L27" s="247"/>
      <c r="M27" s="254">
        <v>1.98</v>
      </c>
      <c r="N27" s="245"/>
      <c r="O27" s="245"/>
      <c r="P27" s="245"/>
      <c r="Q27" s="245"/>
      <c r="R27" s="245"/>
      <c r="S27" s="245"/>
      <c r="T27" s="245"/>
      <c r="U27" s="245"/>
      <c r="V27" s="245"/>
      <c r="W27" s="245"/>
      <c r="X27" s="245"/>
    </row>
    <row r="28" spans="1:24" ht="13.5" customHeight="1">
      <c r="A28" s="246" t="s">
        <v>96</v>
      </c>
      <c r="B28" s="246" t="s">
        <v>463</v>
      </c>
      <c r="C28" s="246" t="s">
        <v>215</v>
      </c>
      <c r="D28" s="246" t="s">
        <v>118</v>
      </c>
      <c r="E28" s="246" t="s">
        <v>462</v>
      </c>
      <c r="F28" s="246" t="s">
        <v>454</v>
      </c>
      <c r="G28" s="246" t="s">
        <v>244</v>
      </c>
      <c r="H28" s="247">
        <f t="shared" si="0"/>
        <v>0.09</v>
      </c>
      <c r="I28" s="252">
        <f t="shared" si="1"/>
        <v>0.09</v>
      </c>
      <c r="J28" s="255"/>
      <c r="K28" s="247"/>
      <c r="L28" s="247"/>
      <c r="M28" s="254">
        <v>0.09</v>
      </c>
      <c r="N28" s="245"/>
      <c r="O28" s="245"/>
      <c r="P28" s="245"/>
      <c r="Q28" s="245"/>
      <c r="R28" s="245"/>
      <c r="S28" s="245"/>
      <c r="T28" s="245"/>
      <c r="U28" s="245"/>
      <c r="V28" s="245"/>
      <c r="W28" s="245"/>
      <c r="X28" s="245"/>
    </row>
    <row r="29" spans="1:24" ht="13.5" customHeight="1">
      <c r="A29" s="246" t="s">
        <v>96</v>
      </c>
      <c r="B29" s="246" t="s">
        <v>463</v>
      </c>
      <c r="C29" s="246" t="s">
        <v>215</v>
      </c>
      <c r="D29" s="246" t="s">
        <v>128</v>
      </c>
      <c r="E29" s="246" t="s">
        <v>455</v>
      </c>
      <c r="F29" s="246" t="s">
        <v>456</v>
      </c>
      <c r="G29" s="246" t="s">
        <v>230</v>
      </c>
      <c r="H29" s="247">
        <f t="shared" si="0"/>
        <v>8.18</v>
      </c>
      <c r="I29" s="252">
        <f t="shared" si="1"/>
        <v>8.18</v>
      </c>
      <c r="J29" s="253"/>
      <c r="K29" s="247"/>
      <c r="L29" s="247"/>
      <c r="M29" s="254">
        <v>8.18</v>
      </c>
      <c r="N29" s="245"/>
      <c r="O29" s="245"/>
      <c r="P29" s="245"/>
      <c r="Q29" s="245"/>
      <c r="R29" s="245"/>
      <c r="S29" s="245"/>
      <c r="T29" s="245"/>
      <c r="U29" s="245"/>
      <c r="V29" s="245"/>
      <c r="W29" s="245"/>
      <c r="X29" s="245"/>
    </row>
    <row r="30" spans="1:24" ht="13.5" customHeight="1">
      <c r="A30" s="246" t="s">
        <v>96</v>
      </c>
      <c r="B30" s="246" t="s">
        <v>463</v>
      </c>
      <c r="C30" s="246" t="s">
        <v>215</v>
      </c>
      <c r="D30" s="246" t="s">
        <v>134</v>
      </c>
      <c r="E30" s="246" t="s">
        <v>457</v>
      </c>
      <c r="F30" s="246" t="s">
        <v>458</v>
      </c>
      <c r="G30" s="246" t="s">
        <v>236</v>
      </c>
      <c r="H30" s="247">
        <f t="shared" si="0"/>
        <v>5.19</v>
      </c>
      <c r="I30" s="252">
        <f t="shared" si="1"/>
        <v>5.19</v>
      </c>
      <c r="J30" s="255"/>
      <c r="K30" s="247"/>
      <c r="L30" s="247"/>
      <c r="M30" s="254">
        <v>5.19</v>
      </c>
      <c r="N30" s="245"/>
      <c r="O30" s="245"/>
      <c r="P30" s="245"/>
      <c r="Q30" s="245"/>
      <c r="R30" s="245"/>
      <c r="S30" s="245"/>
      <c r="T30" s="245"/>
      <c r="U30" s="245"/>
      <c r="V30" s="245"/>
      <c r="W30" s="245"/>
      <c r="X30" s="245"/>
    </row>
    <row r="31" spans="1:24" ht="13.5" customHeight="1">
      <c r="A31" s="246" t="s">
        <v>96</v>
      </c>
      <c r="B31" s="246" t="s">
        <v>463</v>
      </c>
      <c r="C31" s="246" t="s">
        <v>215</v>
      </c>
      <c r="D31" s="246" t="s">
        <v>138</v>
      </c>
      <c r="E31" s="246" t="s">
        <v>459</v>
      </c>
      <c r="F31" s="246" t="s">
        <v>460</v>
      </c>
      <c r="G31" s="246" t="s">
        <v>240</v>
      </c>
      <c r="H31" s="247">
        <f t="shared" si="0"/>
        <v>2.58</v>
      </c>
      <c r="I31" s="252">
        <f t="shared" si="1"/>
        <v>2.58</v>
      </c>
      <c r="J31" s="255"/>
      <c r="K31" s="247"/>
      <c r="L31" s="247"/>
      <c r="M31" s="254">
        <v>2.58</v>
      </c>
      <c r="N31" s="245"/>
      <c r="O31" s="245"/>
      <c r="P31" s="245"/>
      <c r="Q31" s="245"/>
      <c r="R31" s="245"/>
      <c r="S31" s="245"/>
      <c r="T31" s="245"/>
      <c r="U31" s="245"/>
      <c r="V31" s="245"/>
      <c r="W31" s="245"/>
      <c r="X31" s="245"/>
    </row>
    <row r="32" spans="1:24" ht="13.5" customHeight="1">
      <c r="A32" s="246" t="s">
        <v>96</v>
      </c>
      <c r="B32" s="246" t="s">
        <v>464</v>
      </c>
      <c r="C32" s="246" t="s">
        <v>218</v>
      </c>
      <c r="D32" s="246" t="s">
        <v>118</v>
      </c>
      <c r="E32" s="246" t="s">
        <v>462</v>
      </c>
      <c r="F32" s="246" t="s">
        <v>428</v>
      </c>
      <c r="G32" s="246" t="s">
        <v>218</v>
      </c>
      <c r="H32" s="247">
        <f t="shared" si="0"/>
        <v>6.15</v>
      </c>
      <c r="I32" s="252">
        <f t="shared" si="1"/>
        <v>6.15</v>
      </c>
      <c r="J32" s="255"/>
      <c r="K32" s="247"/>
      <c r="L32" s="247"/>
      <c r="M32" s="254">
        <v>6.15</v>
      </c>
      <c r="N32" s="245"/>
      <c r="O32" s="245"/>
      <c r="P32" s="245"/>
      <c r="Q32" s="245"/>
      <c r="R32" s="245"/>
      <c r="S32" s="245"/>
      <c r="T32" s="245"/>
      <c r="U32" s="245"/>
      <c r="V32" s="245"/>
      <c r="W32" s="245"/>
      <c r="X32" s="245"/>
    </row>
    <row r="33" spans="1:24" ht="13.5" customHeight="1">
      <c r="A33" s="246" t="s">
        <v>96</v>
      </c>
      <c r="B33" s="246" t="s">
        <v>465</v>
      </c>
      <c r="C33" s="246" t="s">
        <v>313</v>
      </c>
      <c r="D33" s="246" t="s">
        <v>118</v>
      </c>
      <c r="E33" s="246" t="s">
        <v>462</v>
      </c>
      <c r="F33" s="246" t="s">
        <v>430</v>
      </c>
      <c r="G33" s="246" t="s">
        <v>334</v>
      </c>
      <c r="H33" s="247">
        <f t="shared" si="0"/>
        <v>0.01</v>
      </c>
      <c r="I33" s="252">
        <f t="shared" si="1"/>
        <v>0.01</v>
      </c>
      <c r="J33" s="255"/>
      <c r="K33" s="247"/>
      <c r="L33" s="247"/>
      <c r="M33" s="254">
        <v>0.01</v>
      </c>
      <c r="N33" s="245"/>
      <c r="O33" s="245"/>
      <c r="P33" s="245"/>
      <c r="Q33" s="245"/>
      <c r="R33" s="245"/>
      <c r="S33" s="245"/>
      <c r="T33" s="245"/>
      <c r="U33" s="245"/>
      <c r="V33" s="245"/>
      <c r="W33" s="245"/>
      <c r="X33" s="245"/>
    </row>
    <row r="34" spans="1:24" ht="13.5" customHeight="1">
      <c r="A34" s="246" t="s">
        <v>96</v>
      </c>
      <c r="B34" s="246" t="s">
        <v>465</v>
      </c>
      <c r="C34" s="246" t="s">
        <v>313</v>
      </c>
      <c r="D34" s="246" t="s">
        <v>126</v>
      </c>
      <c r="E34" s="246" t="s">
        <v>431</v>
      </c>
      <c r="F34" s="246" t="s">
        <v>432</v>
      </c>
      <c r="G34" s="246" t="s">
        <v>323</v>
      </c>
      <c r="H34" s="247">
        <f t="shared" si="0"/>
        <v>0.42</v>
      </c>
      <c r="I34" s="252">
        <f t="shared" si="1"/>
        <v>0.42</v>
      </c>
      <c r="J34" s="255"/>
      <c r="K34" s="247"/>
      <c r="L34" s="247"/>
      <c r="M34" s="254">
        <v>0.42</v>
      </c>
      <c r="N34" s="245"/>
      <c r="O34" s="245"/>
      <c r="P34" s="245"/>
      <c r="Q34" s="245"/>
      <c r="R34" s="245"/>
      <c r="S34" s="245"/>
      <c r="T34" s="245"/>
      <c r="U34" s="245"/>
      <c r="V34" s="245"/>
      <c r="W34" s="245"/>
      <c r="X34" s="245"/>
    </row>
    <row r="35" spans="1:24" ht="13.5" customHeight="1">
      <c r="A35" s="246" t="s">
        <v>96</v>
      </c>
      <c r="B35" s="246" t="s">
        <v>466</v>
      </c>
      <c r="C35" s="246" t="s">
        <v>440</v>
      </c>
      <c r="D35" s="246" t="s">
        <v>118</v>
      </c>
      <c r="E35" s="246" t="s">
        <v>462</v>
      </c>
      <c r="F35" s="246" t="s">
        <v>441</v>
      </c>
      <c r="G35" s="246" t="s">
        <v>305</v>
      </c>
      <c r="H35" s="247">
        <f t="shared" si="0"/>
        <v>5.04</v>
      </c>
      <c r="I35" s="252">
        <f t="shared" si="1"/>
        <v>5.04</v>
      </c>
      <c r="J35" s="255"/>
      <c r="K35" s="247"/>
      <c r="L35" s="247"/>
      <c r="M35" s="254">
        <v>5.04</v>
      </c>
      <c r="N35" s="245"/>
      <c r="O35" s="245"/>
      <c r="P35" s="245"/>
      <c r="Q35" s="245"/>
      <c r="R35" s="245"/>
      <c r="S35" s="245"/>
      <c r="T35" s="245"/>
      <c r="U35" s="245"/>
      <c r="V35" s="245"/>
      <c r="W35" s="245"/>
      <c r="X35" s="245"/>
    </row>
    <row r="36" spans="1:24" ht="13.5" customHeight="1">
      <c r="A36" s="246" t="s">
        <v>96</v>
      </c>
      <c r="B36" s="246" t="s">
        <v>467</v>
      </c>
      <c r="C36" s="246" t="s">
        <v>296</v>
      </c>
      <c r="D36" s="246" t="s">
        <v>118</v>
      </c>
      <c r="E36" s="246" t="s">
        <v>462</v>
      </c>
      <c r="F36" s="246" t="s">
        <v>443</v>
      </c>
      <c r="G36" s="246" t="s">
        <v>296</v>
      </c>
      <c r="H36" s="247">
        <f t="shared" si="0"/>
        <v>1.28</v>
      </c>
      <c r="I36" s="252">
        <f t="shared" si="1"/>
        <v>1.28</v>
      </c>
      <c r="J36" s="255"/>
      <c r="K36" s="247"/>
      <c r="L36" s="247"/>
      <c r="M36" s="254">
        <v>1.28</v>
      </c>
      <c r="N36" s="245"/>
      <c r="O36" s="245"/>
      <c r="P36" s="245"/>
      <c r="Q36" s="245"/>
      <c r="R36" s="245"/>
      <c r="S36" s="245"/>
      <c r="T36" s="245"/>
      <c r="U36" s="245"/>
      <c r="V36" s="245"/>
      <c r="W36" s="245"/>
      <c r="X36" s="245"/>
    </row>
    <row r="37" spans="1:24" ht="13.5" customHeight="1">
      <c r="A37" s="246" t="s">
        <v>96</v>
      </c>
      <c r="B37" s="246" t="s">
        <v>468</v>
      </c>
      <c r="C37" s="246" t="s">
        <v>445</v>
      </c>
      <c r="D37" s="246" t="s">
        <v>118</v>
      </c>
      <c r="E37" s="246" t="s">
        <v>462</v>
      </c>
      <c r="F37" s="246" t="s">
        <v>446</v>
      </c>
      <c r="G37" s="246" t="s">
        <v>255</v>
      </c>
      <c r="H37" s="247">
        <f t="shared" si="0"/>
        <v>1.08</v>
      </c>
      <c r="I37" s="252">
        <f t="shared" si="1"/>
        <v>1.08</v>
      </c>
      <c r="J37" s="255"/>
      <c r="K37" s="247"/>
      <c r="L37" s="247"/>
      <c r="M37" s="254">
        <v>1.08</v>
      </c>
      <c r="N37" s="245"/>
      <c r="O37" s="245"/>
      <c r="P37" s="245"/>
      <c r="Q37" s="245"/>
      <c r="R37" s="245"/>
      <c r="S37" s="245"/>
      <c r="T37" s="245"/>
      <c r="U37" s="245"/>
      <c r="V37" s="245"/>
      <c r="W37" s="245"/>
      <c r="X37" s="245"/>
    </row>
    <row r="38" spans="1:24" ht="13.5" customHeight="1">
      <c r="A38" s="246" t="s">
        <v>96</v>
      </c>
      <c r="B38" s="246" t="s">
        <v>468</v>
      </c>
      <c r="C38" s="246" t="s">
        <v>445</v>
      </c>
      <c r="D38" s="246" t="s">
        <v>118</v>
      </c>
      <c r="E38" s="246" t="s">
        <v>462</v>
      </c>
      <c r="F38" s="246" t="s">
        <v>447</v>
      </c>
      <c r="G38" s="246" t="s">
        <v>234</v>
      </c>
      <c r="H38" s="247">
        <f t="shared" si="0"/>
        <v>0.03</v>
      </c>
      <c r="I38" s="252">
        <f t="shared" si="1"/>
        <v>0.03</v>
      </c>
      <c r="J38" s="255"/>
      <c r="K38" s="247"/>
      <c r="L38" s="247"/>
      <c r="M38" s="254">
        <v>0.03</v>
      </c>
      <c r="N38" s="245"/>
      <c r="O38" s="245"/>
      <c r="P38" s="245"/>
      <c r="Q38" s="245"/>
      <c r="R38" s="245"/>
      <c r="S38" s="245"/>
      <c r="T38" s="245"/>
      <c r="U38" s="245"/>
      <c r="V38" s="245"/>
      <c r="W38" s="245"/>
      <c r="X38" s="245"/>
    </row>
    <row r="39" spans="1:24" ht="13.5" customHeight="1">
      <c r="A39" s="246" t="s">
        <v>469</v>
      </c>
      <c r="B39" s="246" t="s">
        <v>470</v>
      </c>
      <c r="C39" s="246" t="s">
        <v>471</v>
      </c>
      <c r="D39" s="246" t="s">
        <v>118</v>
      </c>
      <c r="E39" s="246" t="s">
        <v>462</v>
      </c>
      <c r="F39" s="246" t="s">
        <v>450</v>
      </c>
      <c r="G39" s="246" t="s">
        <v>213</v>
      </c>
      <c r="H39" s="247">
        <f t="shared" si="0"/>
        <v>11.84</v>
      </c>
      <c r="I39" s="252">
        <f t="shared" si="1"/>
        <v>11.84</v>
      </c>
      <c r="J39" s="255"/>
      <c r="K39" s="247"/>
      <c r="L39" s="247"/>
      <c r="M39" s="254">
        <v>11.84</v>
      </c>
      <c r="N39" s="245"/>
      <c r="O39" s="245"/>
      <c r="P39" s="245"/>
      <c r="Q39" s="245"/>
      <c r="R39" s="245"/>
      <c r="S39" s="245"/>
      <c r="T39" s="245"/>
      <c r="U39" s="245"/>
      <c r="V39" s="245"/>
      <c r="W39" s="245"/>
      <c r="X39" s="245"/>
    </row>
    <row r="40" spans="1:24" ht="13.5" customHeight="1">
      <c r="A40" s="246" t="s">
        <v>469</v>
      </c>
      <c r="B40" s="246" t="s">
        <v>470</v>
      </c>
      <c r="C40" s="246" t="s">
        <v>471</v>
      </c>
      <c r="D40" s="246" t="s">
        <v>118</v>
      </c>
      <c r="E40" s="246" t="s">
        <v>462</v>
      </c>
      <c r="F40" s="246" t="s">
        <v>451</v>
      </c>
      <c r="G40" s="246" t="s">
        <v>216</v>
      </c>
      <c r="H40" s="247">
        <f t="shared" si="0"/>
        <v>8.29</v>
      </c>
      <c r="I40" s="252">
        <f t="shared" si="1"/>
        <v>8.29</v>
      </c>
      <c r="J40" s="255"/>
      <c r="K40" s="247"/>
      <c r="L40" s="247"/>
      <c r="M40" s="254">
        <v>8.29</v>
      </c>
      <c r="N40" s="245"/>
      <c r="O40" s="245"/>
      <c r="P40" s="245"/>
      <c r="Q40" s="245"/>
      <c r="R40" s="245"/>
      <c r="S40" s="245"/>
      <c r="T40" s="245"/>
      <c r="U40" s="245"/>
      <c r="V40" s="245"/>
      <c r="W40" s="245"/>
      <c r="X40" s="245"/>
    </row>
    <row r="41" spans="1:24" ht="13.5" customHeight="1">
      <c r="A41" s="246" t="s">
        <v>469</v>
      </c>
      <c r="B41" s="246" t="s">
        <v>470</v>
      </c>
      <c r="C41" s="246" t="s">
        <v>471</v>
      </c>
      <c r="D41" s="246" t="s">
        <v>118</v>
      </c>
      <c r="E41" s="246" t="s">
        <v>462</v>
      </c>
      <c r="F41" s="246" t="s">
        <v>452</v>
      </c>
      <c r="G41" s="246" t="s">
        <v>219</v>
      </c>
      <c r="H41" s="247">
        <f t="shared" si="0"/>
        <v>0.99</v>
      </c>
      <c r="I41" s="252">
        <f t="shared" si="1"/>
        <v>0.99</v>
      </c>
      <c r="J41" s="255"/>
      <c r="K41" s="247"/>
      <c r="L41" s="247"/>
      <c r="M41" s="254">
        <v>0.99</v>
      </c>
      <c r="N41" s="245"/>
      <c r="O41" s="245"/>
      <c r="P41" s="245"/>
      <c r="Q41" s="245"/>
      <c r="R41" s="245"/>
      <c r="S41" s="245"/>
      <c r="T41" s="245"/>
      <c r="U41" s="245"/>
      <c r="V41" s="245"/>
      <c r="W41" s="245"/>
      <c r="X41" s="245"/>
    </row>
    <row r="42" spans="1:24" ht="13.5" customHeight="1">
      <c r="A42" s="246" t="s">
        <v>469</v>
      </c>
      <c r="B42" s="246" t="s">
        <v>470</v>
      </c>
      <c r="C42" s="246" t="s">
        <v>471</v>
      </c>
      <c r="D42" s="246" t="s">
        <v>118</v>
      </c>
      <c r="E42" s="246" t="s">
        <v>462</v>
      </c>
      <c r="F42" s="246" t="s">
        <v>472</v>
      </c>
      <c r="G42" s="246" t="s">
        <v>227</v>
      </c>
      <c r="H42" s="247">
        <f t="shared" si="0"/>
        <v>18.07</v>
      </c>
      <c r="I42" s="252">
        <f t="shared" si="1"/>
        <v>18.07</v>
      </c>
      <c r="J42" s="255"/>
      <c r="K42" s="247"/>
      <c r="L42" s="247"/>
      <c r="M42" s="254">
        <v>18.07</v>
      </c>
      <c r="N42" s="245"/>
      <c r="O42" s="245"/>
      <c r="P42" s="245"/>
      <c r="Q42" s="245"/>
      <c r="R42" s="245"/>
      <c r="S42" s="245"/>
      <c r="T42" s="245"/>
      <c r="U42" s="245"/>
      <c r="V42" s="245"/>
      <c r="W42" s="245"/>
      <c r="X42" s="245"/>
    </row>
    <row r="43" spans="1:24" ht="13.5" customHeight="1">
      <c r="A43" s="246" t="s">
        <v>469</v>
      </c>
      <c r="B43" s="246" t="s">
        <v>473</v>
      </c>
      <c r="C43" s="246" t="s">
        <v>215</v>
      </c>
      <c r="D43" s="246" t="s">
        <v>118</v>
      </c>
      <c r="E43" s="246" t="s">
        <v>462</v>
      </c>
      <c r="F43" s="246" t="s">
        <v>454</v>
      </c>
      <c r="G43" s="246" t="s">
        <v>244</v>
      </c>
      <c r="H43" s="247">
        <f t="shared" si="0"/>
        <v>0.14</v>
      </c>
      <c r="I43" s="252">
        <f t="shared" si="1"/>
        <v>0.14</v>
      </c>
      <c r="J43" s="255"/>
      <c r="K43" s="247"/>
      <c r="L43" s="247"/>
      <c r="M43" s="254">
        <v>0.14</v>
      </c>
      <c r="N43" s="245"/>
      <c r="O43" s="245"/>
      <c r="P43" s="245"/>
      <c r="Q43" s="245"/>
      <c r="R43" s="245"/>
      <c r="S43" s="245"/>
      <c r="T43" s="245"/>
      <c r="U43" s="245"/>
      <c r="V43" s="245"/>
      <c r="W43" s="245"/>
      <c r="X43" s="245"/>
    </row>
    <row r="44" spans="1:24" ht="13.5" customHeight="1">
      <c r="A44" s="246" t="s">
        <v>469</v>
      </c>
      <c r="B44" s="246" t="s">
        <v>473</v>
      </c>
      <c r="C44" s="246" t="s">
        <v>215</v>
      </c>
      <c r="D44" s="246" t="s">
        <v>128</v>
      </c>
      <c r="E44" s="246" t="s">
        <v>455</v>
      </c>
      <c r="F44" s="246" t="s">
        <v>456</v>
      </c>
      <c r="G44" s="246" t="s">
        <v>230</v>
      </c>
      <c r="H44" s="247">
        <f t="shared" si="0"/>
        <v>4.72</v>
      </c>
      <c r="I44" s="252">
        <f t="shared" si="1"/>
        <v>4.72</v>
      </c>
      <c r="J44" s="255"/>
      <c r="K44" s="247"/>
      <c r="L44" s="247"/>
      <c r="M44" s="254">
        <v>4.72</v>
      </c>
      <c r="N44" s="245"/>
      <c r="O44" s="245"/>
      <c r="P44" s="245"/>
      <c r="Q44" s="245"/>
      <c r="R44" s="245"/>
      <c r="S44" s="245"/>
      <c r="T44" s="245"/>
      <c r="U44" s="245"/>
      <c r="V44" s="245"/>
      <c r="W44" s="245"/>
      <c r="X44" s="245"/>
    </row>
    <row r="45" spans="1:24" ht="13.5" customHeight="1">
      <c r="A45" s="246" t="s">
        <v>469</v>
      </c>
      <c r="B45" s="246" t="s">
        <v>473</v>
      </c>
      <c r="C45" s="246" t="s">
        <v>215</v>
      </c>
      <c r="D45" s="246" t="s">
        <v>136</v>
      </c>
      <c r="E45" s="246" t="s">
        <v>474</v>
      </c>
      <c r="F45" s="246" t="s">
        <v>458</v>
      </c>
      <c r="G45" s="246" t="s">
        <v>236</v>
      </c>
      <c r="H45" s="247">
        <f t="shared" si="0"/>
        <v>3</v>
      </c>
      <c r="I45" s="252">
        <f t="shared" si="1"/>
        <v>3</v>
      </c>
      <c r="J45" s="255"/>
      <c r="K45" s="247"/>
      <c r="L45" s="247"/>
      <c r="M45" s="254">
        <v>3</v>
      </c>
      <c r="N45" s="245"/>
      <c r="O45" s="245"/>
      <c r="P45" s="245"/>
      <c r="Q45" s="245"/>
      <c r="R45" s="245"/>
      <c r="S45" s="245"/>
      <c r="T45" s="245"/>
      <c r="U45" s="245"/>
      <c r="V45" s="245"/>
      <c r="W45" s="245"/>
      <c r="X45" s="245"/>
    </row>
    <row r="46" spans="1:24" ht="13.5" customHeight="1">
      <c r="A46" s="246" t="s">
        <v>469</v>
      </c>
      <c r="B46" s="246" t="s">
        <v>473</v>
      </c>
      <c r="C46" s="246" t="s">
        <v>215</v>
      </c>
      <c r="D46" s="246" t="s">
        <v>138</v>
      </c>
      <c r="E46" s="246" t="s">
        <v>459</v>
      </c>
      <c r="F46" s="246" t="s">
        <v>460</v>
      </c>
      <c r="G46" s="246" t="s">
        <v>240</v>
      </c>
      <c r="H46" s="247">
        <f t="shared" si="0"/>
        <v>1.17</v>
      </c>
      <c r="I46" s="252">
        <f t="shared" si="1"/>
        <v>1.17</v>
      </c>
      <c r="J46" s="255"/>
      <c r="K46" s="247"/>
      <c r="L46" s="247"/>
      <c r="M46" s="254">
        <v>1.17</v>
      </c>
      <c r="N46" s="245"/>
      <c r="O46" s="245"/>
      <c r="P46" s="245"/>
      <c r="Q46" s="245"/>
      <c r="R46" s="245"/>
      <c r="S46" s="245"/>
      <c r="T46" s="245"/>
      <c r="U46" s="245"/>
      <c r="V46" s="245"/>
      <c r="W46" s="245"/>
      <c r="X46" s="245"/>
    </row>
    <row r="47" spans="1:24" ht="13.5" customHeight="1">
      <c r="A47" s="246" t="s">
        <v>469</v>
      </c>
      <c r="B47" s="246" t="s">
        <v>475</v>
      </c>
      <c r="C47" s="246" t="s">
        <v>218</v>
      </c>
      <c r="D47" s="246" t="s">
        <v>118</v>
      </c>
      <c r="E47" s="246" t="s">
        <v>462</v>
      </c>
      <c r="F47" s="246" t="s">
        <v>428</v>
      </c>
      <c r="G47" s="246" t="s">
        <v>218</v>
      </c>
      <c r="H47" s="247">
        <f t="shared" si="0"/>
        <v>3.49</v>
      </c>
      <c r="I47" s="252">
        <f t="shared" si="1"/>
        <v>3.49</v>
      </c>
      <c r="J47" s="255"/>
      <c r="K47" s="247"/>
      <c r="L47" s="247"/>
      <c r="M47" s="254">
        <v>3.49</v>
      </c>
      <c r="N47" s="245"/>
      <c r="O47" s="245"/>
      <c r="P47" s="245"/>
      <c r="Q47" s="245"/>
      <c r="R47" s="245"/>
      <c r="S47" s="245"/>
      <c r="T47" s="245"/>
      <c r="U47" s="245"/>
      <c r="V47" s="245"/>
      <c r="W47" s="245"/>
      <c r="X47" s="245"/>
    </row>
    <row r="48" spans="1:24" ht="13.5" customHeight="1">
      <c r="A48" s="246" t="s">
        <v>469</v>
      </c>
      <c r="B48" s="246" t="s">
        <v>476</v>
      </c>
      <c r="C48" s="246" t="s">
        <v>313</v>
      </c>
      <c r="D48" s="246" t="s">
        <v>118</v>
      </c>
      <c r="E48" s="246" t="s">
        <v>462</v>
      </c>
      <c r="F48" s="246" t="s">
        <v>430</v>
      </c>
      <c r="G48" s="246" t="s">
        <v>334</v>
      </c>
      <c r="H48" s="247">
        <f t="shared" si="0"/>
        <v>0.01</v>
      </c>
      <c r="I48" s="252">
        <f t="shared" si="1"/>
        <v>0.01</v>
      </c>
      <c r="J48" s="255"/>
      <c r="K48" s="247"/>
      <c r="L48" s="247"/>
      <c r="M48" s="254">
        <v>0.01</v>
      </c>
      <c r="N48" s="245"/>
      <c r="O48" s="245"/>
      <c r="P48" s="245"/>
      <c r="Q48" s="245"/>
      <c r="R48" s="245"/>
      <c r="S48" s="245"/>
      <c r="T48" s="245"/>
      <c r="U48" s="245"/>
      <c r="V48" s="245"/>
      <c r="W48" s="245"/>
      <c r="X48" s="245"/>
    </row>
    <row r="49" spans="1:24" ht="13.5" customHeight="1">
      <c r="A49" s="246" t="s">
        <v>469</v>
      </c>
      <c r="B49" s="246" t="s">
        <v>477</v>
      </c>
      <c r="C49" s="246" t="s">
        <v>434</v>
      </c>
      <c r="D49" s="246" t="s">
        <v>118</v>
      </c>
      <c r="E49" s="246" t="s">
        <v>462</v>
      </c>
      <c r="F49" s="246" t="s">
        <v>435</v>
      </c>
      <c r="G49" s="246" t="s">
        <v>221</v>
      </c>
      <c r="H49" s="247">
        <f t="shared" si="0"/>
        <v>110.72</v>
      </c>
      <c r="I49" s="252">
        <f t="shared" si="1"/>
        <v>110.72</v>
      </c>
      <c r="J49" s="255"/>
      <c r="K49" s="247"/>
      <c r="L49" s="247"/>
      <c r="M49" s="254">
        <v>110.72</v>
      </c>
      <c r="N49" s="245"/>
      <c r="O49" s="245"/>
      <c r="P49" s="245"/>
      <c r="Q49" s="245"/>
      <c r="R49" s="245"/>
      <c r="S49" s="245"/>
      <c r="T49" s="245"/>
      <c r="U49" s="245"/>
      <c r="V49" s="245"/>
      <c r="W49" s="245"/>
      <c r="X49" s="245"/>
    </row>
    <row r="50" spans="1:24" ht="13.5" customHeight="1">
      <c r="A50" s="246" t="s">
        <v>469</v>
      </c>
      <c r="B50" s="246" t="s">
        <v>478</v>
      </c>
      <c r="C50" s="246" t="s">
        <v>437</v>
      </c>
      <c r="D50" s="246" t="s">
        <v>118</v>
      </c>
      <c r="E50" s="246" t="s">
        <v>462</v>
      </c>
      <c r="F50" s="246" t="s">
        <v>438</v>
      </c>
      <c r="G50" s="246" t="s">
        <v>250</v>
      </c>
      <c r="H50" s="247">
        <f t="shared" si="0"/>
        <v>35.91</v>
      </c>
      <c r="I50" s="252">
        <f t="shared" si="1"/>
        <v>35.91</v>
      </c>
      <c r="J50" s="255"/>
      <c r="K50" s="247"/>
      <c r="L50" s="247"/>
      <c r="M50" s="254">
        <v>35.91</v>
      </c>
      <c r="N50" s="245"/>
      <c r="O50" s="245"/>
      <c r="P50" s="245"/>
      <c r="Q50" s="245"/>
      <c r="R50" s="245"/>
      <c r="S50" s="245"/>
      <c r="T50" s="245"/>
      <c r="U50" s="245"/>
      <c r="V50" s="245"/>
      <c r="W50" s="245"/>
      <c r="X50" s="245"/>
    </row>
    <row r="51" spans="1:24" ht="13.5" customHeight="1">
      <c r="A51" s="246" t="s">
        <v>469</v>
      </c>
      <c r="B51" s="246" t="s">
        <v>479</v>
      </c>
      <c r="C51" s="246" t="s">
        <v>296</v>
      </c>
      <c r="D51" s="246" t="s">
        <v>118</v>
      </c>
      <c r="E51" s="246" t="s">
        <v>462</v>
      </c>
      <c r="F51" s="246" t="s">
        <v>443</v>
      </c>
      <c r="G51" s="246" t="s">
        <v>296</v>
      </c>
      <c r="H51" s="247">
        <f t="shared" si="0"/>
        <v>0.8</v>
      </c>
      <c r="I51" s="252">
        <f t="shared" si="1"/>
        <v>0.8</v>
      </c>
      <c r="J51" s="255"/>
      <c r="K51" s="247"/>
      <c r="L51" s="247"/>
      <c r="M51" s="254">
        <v>0.8</v>
      </c>
      <c r="N51" s="245"/>
      <c r="O51" s="245"/>
      <c r="P51" s="245"/>
      <c r="Q51" s="245"/>
      <c r="R51" s="245"/>
      <c r="S51" s="245"/>
      <c r="T51" s="245"/>
      <c r="U51" s="245"/>
      <c r="V51" s="245"/>
      <c r="W51" s="245"/>
      <c r="X51" s="245"/>
    </row>
    <row r="52" spans="1:24" ht="13.5" customHeight="1">
      <c r="A52" s="246" t="s">
        <v>469</v>
      </c>
      <c r="B52" s="246" t="s">
        <v>480</v>
      </c>
      <c r="C52" s="246" t="s">
        <v>445</v>
      </c>
      <c r="D52" s="246" t="s">
        <v>118</v>
      </c>
      <c r="E52" s="246" t="s">
        <v>462</v>
      </c>
      <c r="F52" s="246" t="s">
        <v>446</v>
      </c>
      <c r="G52" s="246" t="s">
        <v>255</v>
      </c>
      <c r="H52" s="247">
        <f t="shared" si="0"/>
        <v>0.86</v>
      </c>
      <c r="I52" s="252">
        <f t="shared" si="1"/>
        <v>0.86</v>
      </c>
      <c r="J52" s="255"/>
      <c r="K52" s="247"/>
      <c r="L52" s="247"/>
      <c r="M52" s="254">
        <v>0.86</v>
      </c>
      <c r="N52" s="245"/>
      <c r="O52" s="245"/>
      <c r="P52" s="245"/>
      <c r="Q52" s="245"/>
      <c r="R52" s="245"/>
      <c r="S52" s="245"/>
      <c r="T52" s="245"/>
      <c r="U52" s="245"/>
      <c r="V52" s="245"/>
      <c r="W52" s="245"/>
      <c r="X52" s="245"/>
    </row>
    <row r="53" spans="1:24" ht="13.5" customHeight="1">
      <c r="A53" s="246" t="s">
        <v>469</v>
      </c>
      <c r="B53" s="246" t="s">
        <v>480</v>
      </c>
      <c r="C53" s="246" t="s">
        <v>445</v>
      </c>
      <c r="D53" s="246" t="s">
        <v>118</v>
      </c>
      <c r="E53" s="246" t="s">
        <v>462</v>
      </c>
      <c r="F53" s="246" t="s">
        <v>447</v>
      </c>
      <c r="G53" s="246" t="s">
        <v>234</v>
      </c>
      <c r="H53" s="247">
        <f t="shared" si="0"/>
        <v>0.02</v>
      </c>
      <c r="I53" s="252">
        <f t="shared" si="1"/>
        <v>0.02</v>
      </c>
      <c r="J53" s="255"/>
      <c r="K53" s="247"/>
      <c r="L53" s="247"/>
      <c r="M53" s="254">
        <v>0.02</v>
      </c>
      <c r="N53" s="245"/>
      <c r="O53" s="245"/>
      <c r="P53" s="245"/>
      <c r="Q53" s="245"/>
      <c r="R53" s="245"/>
      <c r="S53" s="245"/>
      <c r="T53" s="245"/>
      <c r="U53" s="245"/>
      <c r="V53" s="245"/>
      <c r="W53" s="245"/>
      <c r="X53" s="245"/>
    </row>
    <row r="54" spans="1:24" ht="18" customHeight="1">
      <c r="A54" s="248" t="s">
        <v>140</v>
      </c>
      <c r="B54" s="248" t="s">
        <v>140</v>
      </c>
      <c r="C54" s="248"/>
      <c r="D54" s="248"/>
      <c r="E54" s="248"/>
      <c r="F54" s="248"/>
      <c r="G54" s="248"/>
      <c r="H54" s="249">
        <f t="shared" si="0"/>
        <v>1088.9299999999998</v>
      </c>
      <c r="I54" s="249">
        <f t="shared" si="1"/>
        <v>1088.9299999999998</v>
      </c>
      <c r="J54" s="249"/>
      <c r="K54" s="249"/>
      <c r="L54" s="249"/>
      <c r="M54" s="249">
        <f>SUM(M9:M53)</f>
        <v>1088.9299999999998</v>
      </c>
      <c r="N54" s="256"/>
      <c r="O54" s="256"/>
      <c r="P54" s="256"/>
      <c r="Q54" s="256"/>
      <c r="R54" s="256"/>
      <c r="S54" s="256"/>
      <c r="T54" s="256"/>
      <c r="U54" s="256"/>
      <c r="V54" s="256"/>
      <c r="W54" s="256"/>
      <c r="X54" s="256" t="s">
        <v>97</v>
      </c>
    </row>
  </sheetData>
  <sheetProtection/>
  <mergeCells count="30">
    <mergeCell ref="A2:X2"/>
    <mergeCell ref="A3:I3"/>
    <mergeCell ref="H4:X4"/>
    <mergeCell ref="I5:N5"/>
    <mergeCell ref="O5:Q5"/>
    <mergeCell ref="S5:X5"/>
    <mergeCell ref="I6:J6"/>
    <mergeCell ref="A54:B54"/>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5"/>
</worksheet>
</file>

<file path=xl/worksheets/sheet11.xml><?xml version="1.0" encoding="utf-8"?>
<worksheet xmlns="http://schemas.openxmlformats.org/spreadsheetml/2006/main" xmlns:r="http://schemas.openxmlformats.org/officeDocument/2006/relationships">
  <sheetPr>
    <pageSetUpPr fitToPage="1"/>
  </sheetPr>
  <dimension ref="A1:W23"/>
  <sheetViews>
    <sheetView workbookViewId="0" topLeftCell="A1">
      <selection activeCell="A3" sqref="A3:H3"/>
    </sheetView>
  </sheetViews>
  <sheetFormatPr defaultColWidth="8.8515625" defaultRowHeight="14.25" customHeight="1"/>
  <cols>
    <col min="1" max="1" width="10.28125" style="63" customWidth="1"/>
    <col min="2" max="2" width="22.28125" style="63" customWidth="1"/>
    <col min="3" max="3" width="31.8515625" style="63" customWidth="1"/>
    <col min="4" max="4" width="22.00390625" style="63" customWidth="1"/>
    <col min="5" max="5" width="11.140625" style="63" customWidth="1"/>
    <col min="6" max="6" width="17.00390625" style="63" customWidth="1"/>
    <col min="7" max="7" width="9.8515625" style="63" customWidth="1"/>
    <col min="8" max="8" width="17.7109375" style="63" customWidth="1"/>
    <col min="9" max="10" width="7.57421875" style="63" bestFit="1" customWidth="1"/>
    <col min="11" max="11" width="9.28125" style="63" customWidth="1"/>
    <col min="12" max="12" width="10.00390625" style="63" customWidth="1"/>
    <col min="13" max="13" width="10.57421875" style="63" customWidth="1"/>
    <col min="14" max="14" width="10.28125" style="63" customWidth="1"/>
    <col min="15" max="15" width="10.421875" style="63" customWidth="1"/>
    <col min="16" max="17" width="11.140625" style="63" customWidth="1"/>
    <col min="18" max="18" width="9.140625" style="63" customWidth="1"/>
    <col min="19" max="19" width="10.28125" style="63" customWidth="1"/>
    <col min="20" max="22" width="11.7109375" style="63" customWidth="1"/>
    <col min="23" max="23" width="10.28125" style="63" customWidth="1"/>
    <col min="24" max="24" width="9.140625" style="63" customWidth="1"/>
    <col min="25" max="16384" width="9.140625" style="63" bestFit="1" customWidth="1"/>
  </cols>
  <sheetData>
    <row r="1" spans="5:23" ht="13.5" customHeight="1">
      <c r="E1" s="225"/>
      <c r="F1" s="225"/>
      <c r="G1" s="225"/>
      <c r="H1" s="225"/>
      <c r="I1" s="64"/>
      <c r="J1" s="64"/>
      <c r="K1" s="64"/>
      <c r="L1" s="64"/>
      <c r="M1" s="64"/>
      <c r="N1" s="64"/>
      <c r="O1" s="64"/>
      <c r="P1" s="64"/>
      <c r="Q1" s="64"/>
      <c r="W1" s="242"/>
    </row>
    <row r="2" spans="1:23" ht="27.75" customHeight="1">
      <c r="A2" s="29" t="s">
        <v>481</v>
      </c>
      <c r="B2" s="29"/>
      <c r="C2" s="29"/>
      <c r="D2" s="29"/>
      <c r="E2" s="29"/>
      <c r="F2" s="29"/>
      <c r="G2" s="29"/>
      <c r="H2" s="29"/>
      <c r="I2" s="29"/>
      <c r="J2" s="29"/>
      <c r="K2" s="29"/>
      <c r="L2" s="29"/>
      <c r="M2" s="29"/>
      <c r="N2" s="29"/>
      <c r="O2" s="29"/>
      <c r="P2" s="29"/>
      <c r="Q2" s="29"/>
      <c r="R2" s="29"/>
      <c r="S2" s="29"/>
      <c r="T2" s="29"/>
      <c r="U2" s="29"/>
      <c r="V2" s="29"/>
      <c r="W2" s="29"/>
    </row>
    <row r="3" spans="1:23" ht="22.5" customHeight="1">
      <c r="A3" s="130" t="s">
        <v>31</v>
      </c>
      <c r="B3" s="130"/>
      <c r="C3" s="226"/>
      <c r="D3" s="226"/>
      <c r="E3" s="226"/>
      <c r="F3" s="226"/>
      <c r="G3" s="226"/>
      <c r="H3" s="226"/>
      <c r="I3" s="68"/>
      <c r="J3" s="68"/>
      <c r="K3" s="68"/>
      <c r="L3" s="68"/>
      <c r="M3" s="68"/>
      <c r="N3" s="68"/>
      <c r="O3" s="68"/>
      <c r="P3" s="68"/>
      <c r="Q3" s="68"/>
      <c r="W3" s="127" t="s">
        <v>388</v>
      </c>
    </row>
    <row r="4" spans="1:23" ht="22.5" customHeight="1">
      <c r="A4" s="50" t="s">
        <v>482</v>
      </c>
      <c r="B4" s="50" t="s">
        <v>402</v>
      </c>
      <c r="C4" s="50" t="s">
        <v>403</v>
      </c>
      <c r="D4" s="50" t="s">
        <v>483</v>
      </c>
      <c r="E4" s="50" t="s">
        <v>404</v>
      </c>
      <c r="F4" s="50" t="s">
        <v>405</v>
      </c>
      <c r="G4" s="50" t="s">
        <v>484</v>
      </c>
      <c r="H4" s="50" t="s">
        <v>485</v>
      </c>
      <c r="I4" s="50" t="s">
        <v>81</v>
      </c>
      <c r="J4" s="71" t="s">
        <v>486</v>
      </c>
      <c r="K4" s="71"/>
      <c r="L4" s="71"/>
      <c r="M4" s="71"/>
      <c r="N4" s="71" t="s">
        <v>411</v>
      </c>
      <c r="O4" s="71"/>
      <c r="P4" s="71"/>
      <c r="Q4" s="232" t="s">
        <v>87</v>
      </c>
      <c r="R4" s="71" t="s">
        <v>88</v>
      </c>
      <c r="S4" s="71"/>
      <c r="T4" s="71"/>
      <c r="U4" s="71"/>
      <c r="V4" s="71"/>
      <c r="W4" s="71"/>
    </row>
    <row r="5" spans="1:23" ht="17.25" customHeight="1">
      <c r="A5" s="50"/>
      <c r="B5" s="50"/>
      <c r="C5" s="50"/>
      <c r="D5" s="50"/>
      <c r="E5" s="50"/>
      <c r="F5" s="50"/>
      <c r="G5" s="50"/>
      <c r="H5" s="50"/>
      <c r="I5" s="50"/>
      <c r="J5" s="71" t="s">
        <v>84</v>
      </c>
      <c r="K5" s="71"/>
      <c r="L5" s="232" t="s">
        <v>85</v>
      </c>
      <c r="M5" s="232" t="s">
        <v>86</v>
      </c>
      <c r="N5" s="232" t="s">
        <v>84</v>
      </c>
      <c r="O5" s="232" t="s">
        <v>85</v>
      </c>
      <c r="P5" s="232" t="s">
        <v>86</v>
      </c>
      <c r="Q5" s="232"/>
      <c r="R5" s="232" t="s">
        <v>83</v>
      </c>
      <c r="S5" s="232" t="s">
        <v>89</v>
      </c>
      <c r="T5" s="232" t="s">
        <v>487</v>
      </c>
      <c r="U5" s="232" t="s">
        <v>91</v>
      </c>
      <c r="V5" s="232" t="s">
        <v>92</v>
      </c>
      <c r="W5" s="232" t="s">
        <v>93</v>
      </c>
    </row>
    <row r="6" spans="1:23" ht="27">
      <c r="A6" s="50"/>
      <c r="B6" s="50"/>
      <c r="C6" s="50"/>
      <c r="D6" s="50"/>
      <c r="E6" s="50"/>
      <c r="F6" s="50"/>
      <c r="G6" s="50"/>
      <c r="H6" s="50"/>
      <c r="I6" s="50"/>
      <c r="J6" s="233" t="s">
        <v>83</v>
      </c>
      <c r="K6" s="233" t="s">
        <v>488</v>
      </c>
      <c r="L6" s="232"/>
      <c r="M6" s="232"/>
      <c r="N6" s="232"/>
      <c r="O6" s="232"/>
      <c r="P6" s="232"/>
      <c r="Q6" s="232"/>
      <c r="R6" s="232"/>
      <c r="S6" s="232"/>
      <c r="T6" s="232"/>
      <c r="U6" s="232"/>
      <c r="V6" s="232"/>
      <c r="W6" s="232"/>
    </row>
    <row r="7" spans="1:23" ht="15" customHeight="1">
      <c r="A7" s="227">
        <v>1</v>
      </c>
      <c r="B7" s="227">
        <v>2</v>
      </c>
      <c r="C7" s="227">
        <v>3</v>
      </c>
      <c r="D7" s="227">
        <v>4</v>
      </c>
      <c r="E7" s="227">
        <v>5</v>
      </c>
      <c r="F7" s="227">
        <v>6</v>
      </c>
      <c r="G7" s="227">
        <v>7</v>
      </c>
      <c r="H7" s="227">
        <v>8</v>
      </c>
      <c r="I7" s="227">
        <v>9</v>
      </c>
      <c r="J7" s="227">
        <v>10</v>
      </c>
      <c r="K7" s="227">
        <v>11</v>
      </c>
      <c r="L7" s="227">
        <v>12</v>
      </c>
      <c r="M7" s="227">
        <v>13</v>
      </c>
      <c r="N7" s="227">
        <v>14</v>
      </c>
      <c r="O7" s="227">
        <v>15</v>
      </c>
      <c r="P7" s="227">
        <v>16</v>
      </c>
      <c r="Q7" s="227">
        <v>17</v>
      </c>
      <c r="R7" s="227">
        <v>18</v>
      </c>
      <c r="S7" s="227">
        <v>19</v>
      </c>
      <c r="T7" s="227">
        <v>20</v>
      </c>
      <c r="U7" s="227">
        <v>21</v>
      </c>
      <c r="V7" s="227">
        <v>22</v>
      </c>
      <c r="W7" s="227">
        <v>23</v>
      </c>
    </row>
    <row r="8" spans="1:23" ht="15" customHeight="1">
      <c r="A8" s="102" t="s">
        <v>489</v>
      </c>
      <c r="B8" s="102" t="s">
        <v>490</v>
      </c>
      <c r="C8" s="102" t="s">
        <v>491</v>
      </c>
      <c r="D8" s="102" t="s">
        <v>2</v>
      </c>
      <c r="E8" s="102" t="s">
        <v>114</v>
      </c>
      <c r="F8" s="102" t="s">
        <v>427</v>
      </c>
      <c r="G8" s="102" t="s">
        <v>446</v>
      </c>
      <c r="H8" s="102" t="s">
        <v>255</v>
      </c>
      <c r="I8" s="234">
        <f>J8</f>
        <v>10</v>
      </c>
      <c r="J8" s="235">
        <f>K8</f>
        <v>10</v>
      </c>
      <c r="K8" s="235">
        <v>10</v>
      </c>
      <c r="L8" s="236"/>
      <c r="M8" s="236"/>
      <c r="N8" s="236"/>
      <c r="O8" s="236"/>
      <c r="P8" s="236"/>
      <c r="Q8" s="236"/>
      <c r="R8" s="236"/>
      <c r="S8" s="236"/>
      <c r="T8" s="236"/>
      <c r="U8" s="236"/>
      <c r="V8" s="236"/>
      <c r="W8" s="236"/>
    </row>
    <row r="9" spans="1:23" ht="15" customHeight="1">
      <c r="A9" s="102" t="s">
        <v>489</v>
      </c>
      <c r="B9" s="102" t="s">
        <v>490</v>
      </c>
      <c r="C9" s="102" t="s">
        <v>491</v>
      </c>
      <c r="D9" s="102" t="s">
        <v>2</v>
      </c>
      <c r="E9" s="102" t="s">
        <v>114</v>
      </c>
      <c r="F9" s="102" t="s">
        <v>427</v>
      </c>
      <c r="G9" s="102" t="s">
        <v>492</v>
      </c>
      <c r="H9" s="102" t="s">
        <v>245</v>
      </c>
      <c r="I9" s="234">
        <f aca="true" t="shared" si="0" ref="I9:I23">J9</f>
        <v>10</v>
      </c>
      <c r="J9" s="235">
        <f aca="true" t="shared" si="1" ref="J9:J23">K9</f>
        <v>10</v>
      </c>
      <c r="K9" s="235">
        <v>10</v>
      </c>
      <c r="L9" s="236"/>
      <c r="M9" s="236"/>
      <c r="N9" s="236"/>
      <c r="O9" s="236"/>
      <c r="P9" s="236"/>
      <c r="Q9" s="236"/>
      <c r="R9" s="236"/>
      <c r="S9" s="236"/>
      <c r="T9" s="236"/>
      <c r="U9" s="236"/>
      <c r="V9" s="236"/>
      <c r="W9" s="236"/>
    </row>
    <row r="10" spans="1:23" ht="15" customHeight="1">
      <c r="A10" s="102" t="s">
        <v>489</v>
      </c>
      <c r="B10" s="102" t="s">
        <v>493</v>
      </c>
      <c r="C10" s="102" t="s">
        <v>494</v>
      </c>
      <c r="D10" s="102" t="s">
        <v>2</v>
      </c>
      <c r="E10" s="102" t="s">
        <v>116</v>
      </c>
      <c r="F10" s="102" t="s">
        <v>495</v>
      </c>
      <c r="G10" s="102" t="s">
        <v>492</v>
      </c>
      <c r="H10" s="102" t="s">
        <v>245</v>
      </c>
      <c r="I10" s="234">
        <f t="shared" si="0"/>
        <v>30</v>
      </c>
      <c r="J10" s="235">
        <f t="shared" si="1"/>
        <v>30</v>
      </c>
      <c r="K10" s="235">
        <v>30</v>
      </c>
      <c r="L10" s="236"/>
      <c r="M10" s="236"/>
      <c r="N10" s="236"/>
      <c r="O10" s="236"/>
      <c r="P10" s="236"/>
      <c r="Q10" s="236"/>
      <c r="R10" s="236"/>
      <c r="S10" s="236"/>
      <c r="T10" s="236"/>
      <c r="U10" s="236"/>
      <c r="V10" s="236"/>
      <c r="W10" s="236"/>
    </row>
    <row r="11" spans="1:23" ht="15" customHeight="1">
      <c r="A11" s="102" t="s">
        <v>489</v>
      </c>
      <c r="B11" s="102" t="s">
        <v>496</v>
      </c>
      <c r="C11" s="102" t="s">
        <v>497</v>
      </c>
      <c r="D11" s="102" t="s">
        <v>2</v>
      </c>
      <c r="E11" s="102" t="s">
        <v>116</v>
      </c>
      <c r="F11" s="102" t="s">
        <v>495</v>
      </c>
      <c r="G11" s="102" t="s">
        <v>498</v>
      </c>
      <c r="H11" s="102" t="s">
        <v>231</v>
      </c>
      <c r="I11" s="234">
        <f t="shared" si="0"/>
        <v>15</v>
      </c>
      <c r="J11" s="235">
        <f t="shared" si="1"/>
        <v>15</v>
      </c>
      <c r="K11" s="235">
        <v>15</v>
      </c>
      <c r="L11" s="236"/>
      <c r="M11" s="236"/>
      <c r="N11" s="236"/>
      <c r="O11" s="236"/>
      <c r="P11" s="236"/>
      <c r="Q11" s="236"/>
      <c r="R11" s="236"/>
      <c r="S11" s="236"/>
      <c r="T11" s="236"/>
      <c r="U11" s="236"/>
      <c r="V11" s="236"/>
      <c r="W11" s="236"/>
    </row>
    <row r="12" spans="1:23" ht="15" customHeight="1">
      <c r="A12" s="102" t="s">
        <v>489</v>
      </c>
      <c r="B12" s="102" t="s">
        <v>499</v>
      </c>
      <c r="C12" s="102" t="s">
        <v>500</v>
      </c>
      <c r="D12" s="102" t="s">
        <v>2</v>
      </c>
      <c r="E12" s="102" t="s">
        <v>116</v>
      </c>
      <c r="F12" s="102" t="s">
        <v>495</v>
      </c>
      <c r="G12" s="102" t="s">
        <v>501</v>
      </c>
      <c r="H12" s="102" t="s">
        <v>276</v>
      </c>
      <c r="I12" s="234">
        <f t="shared" si="0"/>
        <v>75</v>
      </c>
      <c r="J12" s="235">
        <f t="shared" si="1"/>
        <v>75</v>
      </c>
      <c r="K12" s="235">
        <v>75</v>
      </c>
      <c r="L12" s="236"/>
      <c r="M12" s="236"/>
      <c r="N12" s="236"/>
      <c r="O12" s="236"/>
      <c r="P12" s="236"/>
      <c r="Q12" s="236"/>
      <c r="R12" s="236"/>
      <c r="S12" s="236"/>
      <c r="T12" s="236"/>
      <c r="U12" s="236"/>
      <c r="V12" s="236"/>
      <c r="W12" s="236"/>
    </row>
    <row r="13" spans="1:23" ht="15" customHeight="1">
      <c r="A13" s="102" t="s">
        <v>489</v>
      </c>
      <c r="B13" s="102" t="s">
        <v>502</v>
      </c>
      <c r="C13" s="102" t="s">
        <v>503</v>
      </c>
      <c r="D13" s="102" t="s">
        <v>2</v>
      </c>
      <c r="E13" s="102" t="s">
        <v>116</v>
      </c>
      <c r="F13" s="102" t="s">
        <v>495</v>
      </c>
      <c r="G13" s="102" t="s">
        <v>446</v>
      </c>
      <c r="H13" s="102" t="s">
        <v>255</v>
      </c>
      <c r="I13" s="234">
        <f t="shared" si="0"/>
        <v>25</v>
      </c>
      <c r="J13" s="235">
        <f t="shared" si="1"/>
        <v>25</v>
      </c>
      <c r="K13" s="235">
        <v>25</v>
      </c>
      <c r="L13" s="236"/>
      <c r="M13" s="236"/>
      <c r="N13" s="236"/>
      <c r="O13" s="236"/>
      <c r="P13" s="236"/>
      <c r="Q13" s="236"/>
      <c r="R13" s="236"/>
      <c r="S13" s="236"/>
      <c r="T13" s="236"/>
      <c r="U13" s="236"/>
      <c r="V13" s="236"/>
      <c r="W13" s="236"/>
    </row>
    <row r="14" spans="1:23" ht="15" customHeight="1">
      <c r="A14" s="102" t="s">
        <v>489</v>
      </c>
      <c r="B14" s="102" t="s">
        <v>504</v>
      </c>
      <c r="C14" s="102" t="s">
        <v>505</v>
      </c>
      <c r="D14" s="102" t="s">
        <v>2</v>
      </c>
      <c r="E14" s="102" t="s">
        <v>120</v>
      </c>
      <c r="F14" s="102" t="s">
        <v>506</v>
      </c>
      <c r="G14" s="102" t="s">
        <v>446</v>
      </c>
      <c r="H14" s="102" t="s">
        <v>255</v>
      </c>
      <c r="I14" s="234">
        <f t="shared" si="0"/>
        <v>3</v>
      </c>
      <c r="J14" s="235">
        <f t="shared" si="1"/>
        <v>3</v>
      </c>
      <c r="K14" s="235">
        <v>3</v>
      </c>
      <c r="L14" s="236"/>
      <c r="M14" s="236"/>
      <c r="N14" s="236"/>
      <c r="O14" s="236"/>
      <c r="P14" s="236"/>
      <c r="Q14" s="236"/>
      <c r="R14" s="236"/>
      <c r="S14" s="236"/>
      <c r="T14" s="236"/>
      <c r="U14" s="236"/>
      <c r="V14" s="236"/>
      <c r="W14" s="236"/>
    </row>
    <row r="15" spans="1:23" ht="15" customHeight="1">
      <c r="A15" s="102" t="s">
        <v>489</v>
      </c>
      <c r="B15" s="102" t="s">
        <v>504</v>
      </c>
      <c r="C15" s="102" t="s">
        <v>505</v>
      </c>
      <c r="D15" s="102" t="s">
        <v>2</v>
      </c>
      <c r="E15" s="102" t="s">
        <v>120</v>
      </c>
      <c r="F15" s="102" t="s">
        <v>506</v>
      </c>
      <c r="G15" s="102" t="s">
        <v>507</v>
      </c>
      <c r="H15" s="102" t="s">
        <v>275</v>
      </c>
      <c r="I15" s="234">
        <f t="shared" si="0"/>
        <v>4</v>
      </c>
      <c r="J15" s="235">
        <f t="shared" si="1"/>
        <v>4</v>
      </c>
      <c r="K15" s="235">
        <v>4</v>
      </c>
      <c r="L15" s="236"/>
      <c r="M15" s="236"/>
      <c r="N15" s="236"/>
      <c r="O15" s="236"/>
      <c r="P15" s="236"/>
      <c r="Q15" s="236"/>
      <c r="R15" s="236"/>
      <c r="S15" s="236"/>
      <c r="T15" s="236"/>
      <c r="U15" s="236"/>
      <c r="V15" s="236"/>
      <c r="W15" s="236"/>
    </row>
    <row r="16" spans="1:23" ht="15" customHeight="1">
      <c r="A16" s="102" t="s">
        <v>489</v>
      </c>
      <c r="B16" s="102" t="s">
        <v>504</v>
      </c>
      <c r="C16" s="102" t="s">
        <v>505</v>
      </c>
      <c r="D16" s="102" t="s">
        <v>2</v>
      </c>
      <c r="E16" s="102" t="s">
        <v>120</v>
      </c>
      <c r="F16" s="102" t="s">
        <v>506</v>
      </c>
      <c r="G16" s="102" t="s">
        <v>508</v>
      </c>
      <c r="H16" s="102" t="s">
        <v>325</v>
      </c>
      <c r="I16" s="234">
        <f t="shared" si="0"/>
        <v>3</v>
      </c>
      <c r="J16" s="235">
        <f t="shared" si="1"/>
        <v>3</v>
      </c>
      <c r="K16" s="235">
        <v>3</v>
      </c>
      <c r="L16" s="236"/>
      <c r="M16" s="236"/>
      <c r="N16" s="236"/>
      <c r="O16" s="236"/>
      <c r="P16" s="236"/>
      <c r="Q16" s="236"/>
      <c r="R16" s="236"/>
      <c r="S16" s="236"/>
      <c r="T16" s="236"/>
      <c r="U16" s="236"/>
      <c r="V16" s="236"/>
      <c r="W16" s="236"/>
    </row>
    <row r="17" spans="1:23" ht="15" customHeight="1">
      <c r="A17" s="102" t="s">
        <v>489</v>
      </c>
      <c r="B17" s="102" t="s">
        <v>509</v>
      </c>
      <c r="C17" s="102" t="s">
        <v>510</v>
      </c>
      <c r="D17" s="102" t="s">
        <v>96</v>
      </c>
      <c r="E17" s="102" t="s">
        <v>118</v>
      </c>
      <c r="F17" s="102" t="s">
        <v>462</v>
      </c>
      <c r="G17" s="102" t="s">
        <v>446</v>
      </c>
      <c r="H17" s="102" t="s">
        <v>255</v>
      </c>
      <c r="I17" s="234">
        <f t="shared" si="0"/>
        <v>1</v>
      </c>
      <c r="J17" s="235">
        <f t="shared" si="1"/>
        <v>1</v>
      </c>
      <c r="K17" s="235">
        <v>1</v>
      </c>
      <c r="L17" s="236"/>
      <c r="M17" s="236"/>
      <c r="N17" s="236"/>
      <c r="O17" s="236"/>
      <c r="P17" s="236"/>
      <c r="Q17" s="236"/>
      <c r="R17" s="236"/>
      <c r="S17" s="236"/>
      <c r="T17" s="236"/>
      <c r="U17" s="236"/>
      <c r="V17" s="236"/>
      <c r="W17" s="236"/>
    </row>
    <row r="18" spans="1:23" ht="15" customHeight="1">
      <c r="A18" s="102" t="s">
        <v>489</v>
      </c>
      <c r="B18" s="102" t="s">
        <v>509</v>
      </c>
      <c r="C18" s="102" t="s">
        <v>510</v>
      </c>
      <c r="D18" s="102" t="s">
        <v>96</v>
      </c>
      <c r="E18" s="102" t="s">
        <v>118</v>
      </c>
      <c r="F18" s="102" t="s">
        <v>462</v>
      </c>
      <c r="G18" s="102" t="s">
        <v>507</v>
      </c>
      <c r="H18" s="102" t="s">
        <v>275</v>
      </c>
      <c r="I18" s="234">
        <f t="shared" si="0"/>
        <v>2</v>
      </c>
      <c r="J18" s="235">
        <f t="shared" si="1"/>
        <v>2</v>
      </c>
      <c r="K18" s="235">
        <v>2</v>
      </c>
      <c r="L18" s="236"/>
      <c r="M18" s="236"/>
      <c r="N18" s="236"/>
      <c r="O18" s="236"/>
      <c r="P18" s="236"/>
      <c r="Q18" s="236"/>
      <c r="R18" s="236"/>
      <c r="S18" s="236"/>
      <c r="T18" s="236"/>
      <c r="U18" s="236"/>
      <c r="V18" s="236"/>
      <c r="W18" s="236"/>
    </row>
    <row r="19" spans="1:23" ht="18.75" customHeight="1">
      <c r="A19" s="102" t="s">
        <v>489</v>
      </c>
      <c r="B19" s="102" t="s">
        <v>511</v>
      </c>
      <c r="C19" s="102" t="s">
        <v>512</v>
      </c>
      <c r="D19" s="102" t="s">
        <v>96</v>
      </c>
      <c r="E19" s="102" t="s">
        <v>118</v>
      </c>
      <c r="F19" s="102" t="s">
        <v>462</v>
      </c>
      <c r="G19" s="102" t="s">
        <v>446</v>
      </c>
      <c r="H19" s="102" t="s">
        <v>255</v>
      </c>
      <c r="I19" s="234">
        <f t="shared" si="0"/>
        <v>10</v>
      </c>
      <c r="J19" s="235">
        <f t="shared" si="1"/>
        <v>10</v>
      </c>
      <c r="K19" s="235">
        <v>10</v>
      </c>
      <c r="L19" s="237" t="s">
        <v>97</v>
      </c>
      <c r="M19" s="237" t="s">
        <v>97</v>
      </c>
      <c r="N19" s="237" t="s">
        <v>97</v>
      </c>
      <c r="O19" s="237"/>
      <c r="P19" s="237"/>
      <c r="Q19" s="237" t="s">
        <v>97</v>
      </c>
      <c r="R19" s="237" t="s">
        <v>97</v>
      </c>
      <c r="S19" s="237" t="s">
        <v>97</v>
      </c>
      <c r="T19" s="237" t="s">
        <v>97</v>
      </c>
      <c r="U19" s="237"/>
      <c r="V19" s="237" t="s">
        <v>97</v>
      </c>
      <c r="W19" s="237" t="s">
        <v>97</v>
      </c>
    </row>
    <row r="20" spans="1:23" s="88" customFormat="1" ht="18.75" customHeight="1">
      <c r="A20" s="106" t="s">
        <v>489</v>
      </c>
      <c r="B20" s="106" t="s">
        <v>513</v>
      </c>
      <c r="C20" s="106" t="s">
        <v>514</v>
      </c>
      <c r="D20" s="106" t="s">
        <v>469</v>
      </c>
      <c r="E20" s="106" t="s">
        <v>118</v>
      </c>
      <c r="F20" s="106" t="s">
        <v>462</v>
      </c>
      <c r="G20" s="106" t="s">
        <v>446</v>
      </c>
      <c r="H20" s="106" t="s">
        <v>255</v>
      </c>
      <c r="I20" s="234">
        <f t="shared" si="0"/>
        <v>5</v>
      </c>
      <c r="J20" s="235">
        <f t="shared" si="1"/>
        <v>5</v>
      </c>
      <c r="K20" s="238">
        <v>5</v>
      </c>
      <c r="L20" s="239"/>
      <c r="M20" s="238"/>
      <c r="N20" s="107"/>
      <c r="O20" s="107"/>
      <c r="P20" s="107"/>
      <c r="Q20" s="238"/>
      <c r="R20" s="243"/>
      <c r="S20" s="238"/>
      <c r="T20" s="238"/>
      <c r="U20" s="243"/>
      <c r="V20" s="238"/>
      <c r="W20" s="238"/>
    </row>
    <row r="21" spans="1:23" s="88" customFormat="1" ht="18.75" customHeight="1">
      <c r="A21" s="106" t="s">
        <v>489</v>
      </c>
      <c r="B21" s="106" t="s">
        <v>513</v>
      </c>
      <c r="C21" s="106" t="s">
        <v>514</v>
      </c>
      <c r="D21" s="106" t="s">
        <v>469</v>
      </c>
      <c r="E21" s="106" t="s">
        <v>118</v>
      </c>
      <c r="F21" s="106" t="s">
        <v>462</v>
      </c>
      <c r="G21" s="106" t="s">
        <v>507</v>
      </c>
      <c r="H21" s="106" t="s">
        <v>275</v>
      </c>
      <c r="I21" s="234">
        <f t="shared" si="0"/>
        <v>35</v>
      </c>
      <c r="J21" s="235">
        <f t="shared" si="1"/>
        <v>35</v>
      </c>
      <c r="K21" s="238">
        <v>35</v>
      </c>
      <c r="L21" s="239"/>
      <c r="M21" s="238"/>
      <c r="N21" s="107"/>
      <c r="O21" s="107"/>
      <c r="P21" s="107"/>
      <c r="Q21" s="238"/>
      <c r="R21" s="243"/>
      <c r="S21" s="238"/>
      <c r="T21" s="238"/>
      <c r="U21" s="243"/>
      <c r="V21" s="238"/>
      <c r="W21" s="238"/>
    </row>
    <row r="22" spans="1:23" s="88" customFormat="1" ht="18.75" customHeight="1">
      <c r="A22" s="106" t="s">
        <v>489</v>
      </c>
      <c r="B22" s="106" t="s">
        <v>513</v>
      </c>
      <c r="C22" s="106" t="s">
        <v>514</v>
      </c>
      <c r="D22" s="106" t="s">
        <v>469</v>
      </c>
      <c r="E22" s="106" t="s">
        <v>118</v>
      </c>
      <c r="F22" s="106" t="s">
        <v>462</v>
      </c>
      <c r="G22" s="106" t="s">
        <v>438</v>
      </c>
      <c r="H22" s="106" t="s">
        <v>250</v>
      </c>
      <c r="I22" s="234">
        <f t="shared" si="0"/>
        <v>10</v>
      </c>
      <c r="J22" s="235">
        <f t="shared" si="1"/>
        <v>10</v>
      </c>
      <c r="K22" s="238">
        <v>10</v>
      </c>
      <c r="L22" s="239"/>
      <c r="M22" s="238"/>
      <c r="N22" s="107"/>
      <c r="O22" s="107"/>
      <c r="P22" s="107"/>
      <c r="Q22" s="238"/>
      <c r="R22" s="243"/>
      <c r="S22" s="238"/>
      <c r="T22" s="238"/>
      <c r="U22" s="243"/>
      <c r="V22" s="238"/>
      <c r="W22" s="238"/>
    </row>
    <row r="23" spans="1:23" ht="18.75" customHeight="1">
      <c r="A23" s="228" t="s">
        <v>140</v>
      </c>
      <c r="B23" s="229"/>
      <c r="C23" s="230"/>
      <c r="D23" s="230"/>
      <c r="E23" s="230"/>
      <c r="F23" s="230"/>
      <c r="G23" s="230"/>
      <c r="H23" s="231"/>
      <c r="I23" s="240">
        <f t="shared" si="0"/>
        <v>238</v>
      </c>
      <c r="J23" s="240">
        <f t="shared" si="1"/>
        <v>238</v>
      </c>
      <c r="K23" s="240">
        <f>SUM(K8:K22)</f>
        <v>238</v>
      </c>
      <c r="L23" s="241" t="s">
        <v>97</v>
      </c>
      <c r="M23" s="241" t="s">
        <v>97</v>
      </c>
      <c r="N23" s="241" t="s">
        <v>97</v>
      </c>
      <c r="O23" s="241"/>
      <c r="P23" s="241"/>
      <c r="Q23" s="241" t="s">
        <v>97</v>
      </c>
      <c r="R23" s="241" t="s">
        <v>97</v>
      </c>
      <c r="S23" s="241" t="s">
        <v>97</v>
      </c>
      <c r="T23" s="241" t="s">
        <v>97</v>
      </c>
      <c r="U23" s="241"/>
      <c r="V23" s="241" t="s">
        <v>97</v>
      </c>
      <c r="W23" s="241" t="s">
        <v>97</v>
      </c>
    </row>
  </sheetData>
  <sheetProtection/>
  <mergeCells count="28">
    <mergeCell ref="A2:W2"/>
    <mergeCell ref="A3:H3"/>
    <mergeCell ref="J4:M4"/>
    <mergeCell ref="N4:P4"/>
    <mergeCell ref="R4:W4"/>
    <mergeCell ref="J5:K5"/>
    <mergeCell ref="A23:H23"/>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1"/>
</worksheet>
</file>

<file path=xl/worksheets/sheet12.xml><?xml version="1.0" encoding="utf-8"?>
<worksheet xmlns="http://schemas.openxmlformats.org/spreadsheetml/2006/main" xmlns:r="http://schemas.openxmlformats.org/officeDocument/2006/relationships">
  <sheetPr>
    <pageSetUpPr fitToPage="1"/>
  </sheetPr>
  <dimension ref="A1:J54"/>
  <sheetViews>
    <sheetView zoomScaleSheetLayoutView="100" workbookViewId="0" topLeftCell="A5">
      <selection activeCell="C5" sqref="C5:I5"/>
    </sheetView>
  </sheetViews>
  <sheetFormatPr defaultColWidth="8.8515625" defaultRowHeight="12.75"/>
  <cols>
    <col min="1" max="1" width="14.421875" style="0" customWidth="1"/>
    <col min="2" max="2" width="13.00390625" style="0" customWidth="1"/>
    <col min="5" max="5" width="9.421875" style="0" bestFit="1" customWidth="1"/>
    <col min="8" max="8" width="14.28125" style="0" customWidth="1"/>
    <col min="9" max="9" width="12.421875" style="0" customWidth="1"/>
    <col min="10" max="10" width="16.28125" style="0" customWidth="1"/>
  </cols>
  <sheetData>
    <row r="1" spans="1:10" ht="39" customHeight="1">
      <c r="A1" s="165" t="s">
        <v>515</v>
      </c>
      <c r="B1" s="165"/>
      <c r="C1" s="165"/>
      <c r="D1" s="165"/>
      <c r="E1" s="165"/>
      <c r="F1" s="165"/>
      <c r="G1" s="165"/>
      <c r="H1" s="165"/>
      <c r="I1" s="165"/>
      <c r="J1" s="165"/>
    </row>
    <row r="2" spans="1:10" ht="24" customHeight="1">
      <c r="A2" s="166" t="s">
        <v>401</v>
      </c>
      <c r="B2" s="167" t="s">
        <v>2</v>
      </c>
      <c r="C2" s="168"/>
      <c r="D2" s="168"/>
      <c r="E2" s="168"/>
      <c r="F2" s="168"/>
      <c r="G2" s="168"/>
      <c r="H2" s="168"/>
      <c r="I2" s="168"/>
      <c r="J2" s="211"/>
    </row>
    <row r="3" spans="1:10" ht="13.5">
      <c r="A3" s="169" t="s">
        <v>516</v>
      </c>
      <c r="B3" s="170"/>
      <c r="C3" s="170"/>
      <c r="D3" s="170"/>
      <c r="E3" s="170"/>
      <c r="F3" s="170"/>
      <c r="G3" s="170"/>
      <c r="H3" s="170"/>
      <c r="I3" s="212"/>
      <c r="J3" s="213" t="s">
        <v>517</v>
      </c>
    </row>
    <row r="4" spans="1:10" ht="387" customHeight="1">
      <c r="A4" s="171" t="s">
        <v>518</v>
      </c>
      <c r="B4" s="172" t="s">
        <v>519</v>
      </c>
      <c r="C4" s="173" t="s">
        <v>520</v>
      </c>
      <c r="D4" s="174"/>
      <c r="E4" s="174"/>
      <c r="F4" s="174"/>
      <c r="G4" s="174"/>
      <c r="H4" s="174"/>
      <c r="I4" s="214"/>
      <c r="J4" s="215" t="s">
        <v>521</v>
      </c>
    </row>
    <row r="5" spans="1:10" ht="90.75" customHeight="1">
      <c r="A5" s="175"/>
      <c r="B5" s="172" t="s">
        <v>522</v>
      </c>
      <c r="C5" s="176" t="s">
        <v>523</v>
      </c>
      <c r="D5" s="177"/>
      <c r="E5" s="177"/>
      <c r="F5" s="177"/>
      <c r="G5" s="177"/>
      <c r="H5" s="177"/>
      <c r="I5" s="216"/>
      <c r="J5" s="215" t="s">
        <v>524</v>
      </c>
    </row>
    <row r="6" spans="1:10" ht="102.75" customHeight="1">
      <c r="A6" s="172" t="s">
        <v>525</v>
      </c>
      <c r="B6" s="178" t="s">
        <v>526</v>
      </c>
      <c r="C6" s="179" t="s">
        <v>527</v>
      </c>
      <c r="D6" s="180"/>
      <c r="E6" s="180"/>
      <c r="F6" s="180"/>
      <c r="G6" s="180"/>
      <c r="H6" s="180"/>
      <c r="I6" s="217"/>
      <c r="J6" s="218" t="s">
        <v>528</v>
      </c>
    </row>
    <row r="7" spans="1:10" ht="21" customHeight="1">
      <c r="A7" s="181" t="s">
        <v>529</v>
      </c>
      <c r="B7" s="182"/>
      <c r="C7" s="182"/>
      <c r="D7" s="182"/>
      <c r="E7" s="182"/>
      <c r="F7" s="182"/>
      <c r="G7" s="182"/>
      <c r="H7" s="182"/>
      <c r="I7" s="182"/>
      <c r="J7" s="219"/>
    </row>
    <row r="8" spans="1:10" ht="21" customHeight="1">
      <c r="A8" s="183" t="s">
        <v>530</v>
      </c>
      <c r="B8" s="184"/>
      <c r="C8" s="185" t="s">
        <v>531</v>
      </c>
      <c r="D8" s="186"/>
      <c r="E8" s="187"/>
      <c r="F8" s="185" t="s">
        <v>532</v>
      </c>
      <c r="G8" s="187"/>
      <c r="H8" s="169" t="s">
        <v>533</v>
      </c>
      <c r="I8" s="170"/>
      <c r="J8" s="212"/>
    </row>
    <row r="9" spans="1:10" ht="21" customHeight="1">
      <c r="A9" s="188"/>
      <c r="B9" s="189"/>
      <c r="C9" s="190"/>
      <c r="D9" s="191"/>
      <c r="E9" s="192"/>
      <c r="F9" s="190"/>
      <c r="G9" s="192"/>
      <c r="H9" s="172" t="s">
        <v>534</v>
      </c>
      <c r="I9" s="172" t="s">
        <v>535</v>
      </c>
      <c r="J9" s="172" t="s">
        <v>536</v>
      </c>
    </row>
    <row r="10" spans="1:10" ht="61.5" customHeight="1">
      <c r="A10" s="193" t="s">
        <v>537</v>
      </c>
      <c r="B10" s="194"/>
      <c r="C10" s="193" t="s">
        <v>538</v>
      </c>
      <c r="D10" s="195"/>
      <c r="E10" s="194"/>
      <c r="F10" s="193" t="s">
        <v>494</v>
      </c>
      <c r="G10" s="194"/>
      <c r="H10" s="196">
        <f>I10</f>
        <v>30</v>
      </c>
      <c r="I10" s="196">
        <v>30</v>
      </c>
      <c r="J10" s="220"/>
    </row>
    <row r="11" spans="1:10" ht="48" customHeight="1">
      <c r="A11" s="193" t="s">
        <v>539</v>
      </c>
      <c r="B11" s="197"/>
      <c r="C11" s="193" t="s">
        <v>540</v>
      </c>
      <c r="D11" s="198"/>
      <c r="E11" s="197"/>
      <c r="F11" s="193" t="s">
        <v>512</v>
      </c>
      <c r="G11" s="197"/>
      <c r="H11" s="196">
        <f aca="true" t="shared" si="0" ref="H11:H42">I11</f>
        <v>10</v>
      </c>
      <c r="I11" s="196">
        <v>10</v>
      </c>
      <c r="J11" s="220"/>
    </row>
    <row r="12" spans="1:10" ht="43.5" customHeight="1">
      <c r="A12" s="193" t="s">
        <v>541</v>
      </c>
      <c r="B12" s="197"/>
      <c r="C12" s="193" t="s">
        <v>542</v>
      </c>
      <c r="D12" s="198"/>
      <c r="E12" s="197"/>
      <c r="F12" s="193" t="s">
        <v>445</v>
      </c>
      <c r="G12" s="197"/>
      <c r="H12" s="196">
        <f t="shared" si="0"/>
        <v>1.11</v>
      </c>
      <c r="I12" s="196">
        <v>1.11</v>
      </c>
      <c r="J12" s="220"/>
    </row>
    <row r="13" spans="1:10" ht="36" customHeight="1">
      <c r="A13" s="193" t="s">
        <v>541</v>
      </c>
      <c r="B13" s="197"/>
      <c r="C13" s="193" t="s">
        <v>542</v>
      </c>
      <c r="D13" s="198"/>
      <c r="E13" s="197"/>
      <c r="F13" s="193" t="s">
        <v>440</v>
      </c>
      <c r="G13" s="197"/>
      <c r="H13" s="196">
        <f t="shared" si="0"/>
        <v>34.92</v>
      </c>
      <c r="I13" s="196">
        <v>34.92</v>
      </c>
      <c r="J13" s="220"/>
    </row>
    <row r="14" spans="1:10" ht="39.75" customHeight="1">
      <c r="A14" s="193" t="s">
        <v>541</v>
      </c>
      <c r="B14" s="197"/>
      <c r="C14" s="193" t="s">
        <v>542</v>
      </c>
      <c r="D14" s="198"/>
      <c r="E14" s="197"/>
      <c r="F14" s="193" t="s">
        <v>445</v>
      </c>
      <c r="G14" s="197"/>
      <c r="H14" s="196">
        <f t="shared" si="0"/>
        <v>9.51</v>
      </c>
      <c r="I14" s="196">
        <v>9.51</v>
      </c>
      <c r="J14" s="220"/>
    </row>
    <row r="15" spans="1:10" ht="45.75" customHeight="1">
      <c r="A15" s="193" t="s">
        <v>541</v>
      </c>
      <c r="B15" s="197"/>
      <c r="C15" s="193" t="s">
        <v>542</v>
      </c>
      <c r="D15" s="198"/>
      <c r="E15" s="197"/>
      <c r="F15" s="193" t="s">
        <v>437</v>
      </c>
      <c r="G15" s="197"/>
      <c r="H15" s="196">
        <f t="shared" si="0"/>
        <v>35.91</v>
      </c>
      <c r="I15" s="196">
        <v>35.91</v>
      </c>
      <c r="J15" s="220"/>
    </row>
    <row r="16" spans="1:10" ht="55.5" customHeight="1">
      <c r="A16" s="193" t="s">
        <v>541</v>
      </c>
      <c r="B16" s="197"/>
      <c r="C16" s="193" t="s">
        <v>542</v>
      </c>
      <c r="D16" s="198"/>
      <c r="E16" s="197"/>
      <c r="F16" s="193" t="s">
        <v>449</v>
      </c>
      <c r="G16" s="197"/>
      <c r="H16" s="196">
        <f t="shared" si="0"/>
        <v>489.37</v>
      </c>
      <c r="I16" s="196">
        <v>489.37</v>
      </c>
      <c r="J16" s="220"/>
    </row>
    <row r="17" spans="1:10" ht="48" customHeight="1">
      <c r="A17" s="193" t="s">
        <v>541</v>
      </c>
      <c r="B17" s="197"/>
      <c r="C17" s="193" t="s">
        <v>542</v>
      </c>
      <c r="D17" s="198"/>
      <c r="E17" s="197"/>
      <c r="F17" s="193" t="s">
        <v>296</v>
      </c>
      <c r="G17" s="197"/>
      <c r="H17" s="196">
        <f t="shared" si="0"/>
        <v>0.8</v>
      </c>
      <c r="I17" s="196">
        <v>0.8</v>
      </c>
      <c r="J17" s="220"/>
    </row>
    <row r="18" spans="1:10" ht="39" customHeight="1">
      <c r="A18" s="193" t="s">
        <v>543</v>
      </c>
      <c r="B18" s="197"/>
      <c r="C18" s="193" t="s">
        <v>544</v>
      </c>
      <c r="D18" s="198"/>
      <c r="E18" s="197"/>
      <c r="F18" s="193" t="s">
        <v>505</v>
      </c>
      <c r="G18" s="197"/>
      <c r="H18" s="196">
        <f t="shared" si="0"/>
        <v>10</v>
      </c>
      <c r="I18" s="196">
        <v>10</v>
      </c>
      <c r="J18" s="220"/>
    </row>
    <row r="19" spans="1:10" ht="39" customHeight="1">
      <c r="A19" s="193" t="s">
        <v>541</v>
      </c>
      <c r="B19" s="197"/>
      <c r="C19" s="193" t="s">
        <v>542</v>
      </c>
      <c r="D19" s="198"/>
      <c r="E19" s="197"/>
      <c r="F19" s="193" t="s">
        <v>215</v>
      </c>
      <c r="G19" s="197"/>
      <c r="H19" s="196">
        <f t="shared" si="0"/>
        <v>16.03</v>
      </c>
      <c r="I19" s="196">
        <v>16.03</v>
      </c>
      <c r="J19" s="220"/>
    </row>
    <row r="20" spans="1:10" ht="39" customHeight="1">
      <c r="A20" s="193" t="s">
        <v>541</v>
      </c>
      <c r="B20" s="197"/>
      <c r="C20" s="193" t="s">
        <v>542</v>
      </c>
      <c r="D20" s="198"/>
      <c r="E20" s="197"/>
      <c r="F20" s="193" t="s">
        <v>215</v>
      </c>
      <c r="G20" s="197"/>
      <c r="H20" s="196">
        <f t="shared" si="0"/>
        <v>9.03</v>
      </c>
      <c r="I20" s="196">
        <v>9.03</v>
      </c>
      <c r="J20" s="220"/>
    </row>
    <row r="21" spans="1:10" ht="63.75" customHeight="1">
      <c r="A21" s="193" t="s">
        <v>541</v>
      </c>
      <c r="B21" s="197"/>
      <c r="C21" s="193" t="s">
        <v>542</v>
      </c>
      <c r="D21" s="198"/>
      <c r="E21" s="197"/>
      <c r="F21" s="193" t="s">
        <v>434</v>
      </c>
      <c r="G21" s="197"/>
      <c r="H21" s="196">
        <f t="shared" si="0"/>
        <v>110.72</v>
      </c>
      <c r="I21" s="196">
        <v>110.72</v>
      </c>
      <c r="J21" s="220"/>
    </row>
    <row r="22" spans="1:10" ht="39" customHeight="1">
      <c r="A22" s="193" t="s">
        <v>541</v>
      </c>
      <c r="B22" s="197"/>
      <c r="C22" s="193" t="s">
        <v>542</v>
      </c>
      <c r="D22" s="198"/>
      <c r="E22" s="197"/>
      <c r="F22" s="193" t="s">
        <v>434</v>
      </c>
      <c r="G22" s="197"/>
      <c r="H22" s="196">
        <f t="shared" si="0"/>
        <v>71.4</v>
      </c>
      <c r="I22" s="196">
        <v>71.4</v>
      </c>
      <c r="J22" s="220"/>
    </row>
    <row r="23" spans="1:10" ht="63" customHeight="1">
      <c r="A23" s="193" t="s">
        <v>541</v>
      </c>
      <c r="B23" s="197"/>
      <c r="C23" s="193" t="s">
        <v>542</v>
      </c>
      <c r="D23" s="198"/>
      <c r="E23" s="197"/>
      <c r="F23" s="193" t="s">
        <v>296</v>
      </c>
      <c r="G23" s="197"/>
      <c r="H23" s="196">
        <f t="shared" si="0"/>
        <v>8.66</v>
      </c>
      <c r="I23" s="196">
        <v>8.66</v>
      </c>
      <c r="J23" s="220"/>
    </row>
    <row r="24" spans="1:10" ht="39" customHeight="1">
      <c r="A24" s="193" t="s">
        <v>541</v>
      </c>
      <c r="B24" s="197"/>
      <c r="C24" s="193" t="s">
        <v>542</v>
      </c>
      <c r="D24" s="198"/>
      <c r="E24" s="197"/>
      <c r="F24" s="193" t="s">
        <v>471</v>
      </c>
      <c r="G24" s="197"/>
      <c r="H24" s="196">
        <f t="shared" si="0"/>
        <v>39.19</v>
      </c>
      <c r="I24" s="196">
        <v>39.19</v>
      </c>
      <c r="J24" s="220"/>
    </row>
    <row r="25" spans="1:10" ht="102" customHeight="1">
      <c r="A25" s="193" t="s">
        <v>541</v>
      </c>
      <c r="B25" s="197"/>
      <c r="C25" s="193" t="s">
        <v>542</v>
      </c>
      <c r="D25" s="198"/>
      <c r="E25" s="197"/>
      <c r="F25" s="193" t="s">
        <v>218</v>
      </c>
      <c r="G25" s="197"/>
      <c r="H25" s="196">
        <f t="shared" si="0"/>
        <v>6.15</v>
      </c>
      <c r="I25" s="196">
        <v>6.15</v>
      </c>
      <c r="J25" s="220"/>
    </row>
    <row r="26" spans="1:10" ht="60" customHeight="1">
      <c r="A26" s="193" t="s">
        <v>545</v>
      </c>
      <c r="B26" s="197"/>
      <c r="C26" s="193" t="s">
        <v>546</v>
      </c>
      <c r="D26" s="198"/>
      <c r="E26" s="197"/>
      <c r="F26" s="193" t="s">
        <v>497</v>
      </c>
      <c r="G26" s="197"/>
      <c r="H26" s="196">
        <f t="shared" si="0"/>
        <v>15</v>
      </c>
      <c r="I26" s="196">
        <v>15</v>
      </c>
      <c r="J26" s="220"/>
    </row>
    <row r="27" spans="1:10" ht="39" customHeight="1">
      <c r="A27" s="193" t="s">
        <v>541</v>
      </c>
      <c r="B27" s="197"/>
      <c r="C27" s="193" t="s">
        <v>542</v>
      </c>
      <c r="D27" s="198"/>
      <c r="E27" s="197"/>
      <c r="F27" s="193" t="s">
        <v>218</v>
      </c>
      <c r="G27" s="197"/>
      <c r="H27" s="196">
        <f t="shared" si="0"/>
        <v>39.9</v>
      </c>
      <c r="I27" s="196">
        <v>39.9</v>
      </c>
      <c r="J27" s="220"/>
    </row>
    <row r="28" spans="1:10" ht="39" customHeight="1">
      <c r="A28" s="193" t="s">
        <v>547</v>
      </c>
      <c r="B28" s="197"/>
      <c r="C28" s="193" t="s">
        <v>548</v>
      </c>
      <c r="D28" s="198"/>
      <c r="E28" s="197"/>
      <c r="F28" s="193" t="s">
        <v>503</v>
      </c>
      <c r="G28" s="197"/>
      <c r="H28" s="196">
        <f t="shared" si="0"/>
        <v>25</v>
      </c>
      <c r="I28" s="196">
        <v>25</v>
      </c>
      <c r="J28" s="220"/>
    </row>
    <row r="29" spans="1:10" ht="39" customHeight="1">
      <c r="A29" s="193" t="s">
        <v>541</v>
      </c>
      <c r="B29" s="197"/>
      <c r="C29" s="193" t="s">
        <v>542</v>
      </c>
      <c r="D29" s="198"/>
      <c r="E29" s="197"/>
      <c r="F29" s="193" t="s">
        <v>313</v>
      </c>
      <c r="G29" s="197"/>
      <c r="H29" s="196">
        <f t="shared" si="0"/>
        <v>4.35</v>
      </c>
      <c r="I29" s="196">
        <v>4.35</v>
      </c>
      <c r="J29" s="220"/>
    </row>
    <row r="30" spans="1:10" ht="39" customHeight="1">
      <c r="A30" s="193" t="s">
        <v>541</v>
      </c>
      <c r="B30" s="197"/>
      <c r="C30" s="193" t="s">
        <v>542</v>
      </c>
      <c r="D30" s="198"/>
      <c r="E30" s="197"/>
      <c r="F30" s="193" t="s">
        <v>445</v>
      </c>
      <c r="G30" s="197"/>
      <c r="H30" s="196">
        <f t="shared" si="0"/>
        <v>0.88</v>
      </c>
      <c r="I30" s="196">
        <v>0.88</v>
      </c>
      <c r="J30" s="220"/>
    </row>
    <row r="31" spans="1:10" ht="76.5" customHeight="1">
      <c r="A31" s="193" t="s">
        <v>549</v>
      </c>
      <c r="B31" s="197"/>
      <c r="C31" s="193" t="s">
        <v>550</v>
      </c>
      <c r="D31" s="198"/>
      <c r="E31" s="197"/>
      <c r="F31" s="193" t="s">
        <v>500</v>
      </c>
      <c r="G31" s="197"/>
      <c r="H31" s="196">
        <f t="shared" si="0"/>
        <v>75</v>
      </c>
      <c r="I31" s="196">
        <v>75</v>
      </c>
      <c r="J31" s="220"/>
    </row>
    <row r="32" spans="1:10" ht="39" customHeight="1">
      <c r="A32" s="193" t="s">
        <v>551</v>
      </c>
      <c r="B32" s="197"/>
      <c r="C32" s="193" t="s">
        <v>552</v>
      </c>
      <c r="D32" s="198"/>
      <c r="E32" s="197"/>
      <c r="F32" s="193" t="s">
        <v>491</v>
      </c>
      <c r="G32" s="197"/>
      <c r="H32" s="196">
        <f t="shared" si="0"/>
        <v>20</v>
      </c>
      <c r="I32" s="196">
        <v>20</v>
      </c>
      <c r="J32" s="220"/>
    </row>
    <row r="33" spans="1:10" ht="39" customHeight="1">
      <c r="A33" s="193" t="s">
        <v>541</v>
      </c>
      <c r="B33" s="197"/>
      <c r="C33" s="193" t="s">
        <v>542</v>
      </c>
      <c r="D33" s="198"/>
      <c r="E33" s="197"/>
      <c r="F33" s="193" t="s">
        <v>215</v>
      </c>
      <c r="G33" s="197"/>
      <c r="H33" s="196">
        <f t="shared" si="0"/>
        <v>109.31</v>
      </c>
      <c r="I33" s="196">
        <v>109.31</v>
      </c>
      <c r="J33" s="220"/>
    </row>
    <row r="34" spans="1:10" ht="102" customHeight="1">
      <c r="A34" s="193" t="s">
        <v>541</v>
      </c>
      <c r="B34" s="197"/>
      <c r="C34" s="193" t="s">
        <v>542</v>
      </c>
      <c r="D34" s="198"/>
      <c r="E34" s="197"/>
      <c r="F34" s="193" t="s">
        <v>449</v>
      </c>
      <c r="G34" s="197"/>
      <c r="H34" s="196">
        <f t="shared" si="0"/>
        <v>72.44</v>
      </c>
      <c r="I34" s="196">
        <v>72.44</v>
      </c>
      <c r="J34" s="220"/>
    </row>
    <row r="35" spans="1:10" ht="60" customHeight="1">
      <c r="A35" s="193" t="s">
        <v>541</v>
      </c>
      <c r="B35" s="197"/>
      <c r="C35" s="193" t="s">
        <v>542</v>
      </c>
      <c r="D35" s="198"/>
      <c r="E35" s="197"/>
      <c r="F35" s="193" t="s">
        <v>437</v>
      </c>
      <c r="G35" s="197"/>
      <c r="H35" s="196">
        <f t="shared" si="0"/>
        <v>19</v>
      </c>
      <c r="I35" s="196">
        <v>19</v>
      </c>
      <c r="J35" s="220"/>
    </row>
    <row r="36" spans="1:10" ht="39" customHeight="1">
      <c r="A36" s="193" t="s">
        <v>541</v>
      </c>
      <c r="B36" s="197"/>
      <c r="C36" s="193" t="s">
        <v>542</v>
      </c>
      <c r="D36" s="198"/>
      <c r="E36" s="197"/>
      <c r="F36" s="193" t="s">
        <v>296</v>
      </c>
      <c r="G36" s="197"/>
      <c r="H36" s="196">
        <f t="shared" si="0"/>
        <v>1.28</v>
      </c>
      <c r="I36" s="196">
        <v>1.28</v>
      </c>
      <c r="J36" s="220"/>
    </row>
    <row r="37" spans="1:10" ht="39" customHeight="1">
      <c r="A37" s="193" t="s">
        <v>541</v>
      </c>
      <c r="B37" s="197"/>
      <c r="C37" s="193" t="s">
        <v>542</v>
      </c>
      <c r="D37" s="198"/>
      <c r="E37" s="197"/>
      <c r="F37" s="193" t="s">
        <v>313</v>
      </c>
      <c r="G37" s="197"/>
      <c r="H37" s="196">
        <f t="shared" si="0"/>
        <v>0.01</v>
      </c>
      <c r="I37" s="196">
        <v>0.01</v>
      </c>
      <c r="J37" s="220"/>
    </row>
    <row r="38" spans="1:10" ht="39" customHeight="1">
      <c r="A38" s="193" t="s">
        <v>541</v>
      </c>
      <c r="B38" s="197"/>
      <c r="C38" s="193" t="s">
        <v>542</v>
      </c>
      <c r="D38" s="198"/>
      <c r="E38" s="197"/>
      <c r="F38" s="193" t="s">
        <v>218</v>
      </c>
      <c r="G38" s="197"/>
      <c r="H38" s="196">
        <f t="shared" si="0"/>
        <v>3.49</v>
      </c>
      <c r="I38" s="196">
        <v>3.49</v>
      </c>
      <c r="J38" s="220"/>
    </row>
    <row r="39" spans="1:10" ht="39" customHeight="1">
      <c r="A39" s="193" t="s">
        <v>510</v>
      </c>
      <c r="B39" s="197"/>
      <c r="C39" s="193" t="s">
        <v>553</v>
      </c>
      <c r="D39" s="198"/>
      <c r="E39" s="197"/>
      <c r="F39" s="193" t="s">
        <v>510</v>
      </c>
      <c r="G39" s="197"/>
      <c r="H39" s="196">
        <f t="shared" si="0"/>
        <v>3</v>
      </c>
      <c r="I39" s="196">
        <v>3</v>
      </c>
      <c r="J39" s="220"/>
    </row>
    <row r="40" spans="1:10" ht="76.5" customHeight="1">
      <c r="A40" s="193" t="s">
        <v>554</v>
      </c>
      <c r="B40" s="197"/>
      <c r="C40" s="193" t="s">
        <v>555</v>
      </c>
      <c r="D40" s="198"/>
      <c r="E40" s="197"/>
      <c r="F40" s="193" t="s">
        <v>514</v>
      </c>
      <c r="G40" s="197"/>
      <c r="H40" s="196">
        <f t="shared" si="0"/>
        <v>50</v>
      </c>
      <c r="I40" s="196">
        <v>50</v>
      </c>
      <c r="J40" s="220"/>
    </row>
    <row r="41" spans="1:10" ht="39" customHeight="1">
      <c r="A41" s="193" t="s">
        <v>541</v>
      </c>
      <c r="B41" s="197"/>
      <c r="C41" s="193" t="s">
        <v>542</v>
      </c>
      <c r="D41" s="198"/>
      <c r="E41" s="197"/>
      <c r="F41" s="193" t="s">
        <v>440</v>
      </c>
      <c r="G41" s="197"/>
      <c r="H41" s="196">
        <f t="shared" si="0"/>
        <v>5.04</v>
      </c>
      <c r="I41" s="196">
        <v>5.04</v>
      </c>
      <c r="J41" s="220"/>
    </row>
    <row r="42" spans="1:10" ht="39" customHeight="1">
      <c r="A42" s="193" t="s">
        <v>541</v>
      </c>
      <c r="B42" s="197"/>
      <c r="C42" s="193" t="s">
        <v>542</v>
      </c>
      <c r="D42" s="198"/>
      <c r="E42" s="197"/>
      <c r="F42" s="193" t="s">
        <v>313</v>
      </c>
      <c r="G42" s="197"/>
      <c r="H42" s="196">
        <f t="shared" si="0"/>
        <v>0.43</v>
      </c>
      <c r="I42" s="196">
        <v>0.43</v>
      </c>
      <c r="J42" s="220"/>
    </row>
    <row r="43" spans="1:10" ht="21" customHeight="1">
      <c r="A43" s="199" t="s">
        <v>556</v>
      </c>
      <c r="B43" s="200"/>
      <c r="C43" s="200"/>
      <c r="D43" s="200"/>
      <c r="E43" s="200"/>
      <c r="F43" s="200"/>
      <c r="G43" s="200"/>
      <c r="H43" s="200"/>
      <c r="I43" s="200"/>
      <c r="J43" s="221"/>
    </row>
    <row r="44" spans="1:10" ht="21" customHeight="1">
      <c r="A44" s="201" t="s">
        <v>557</v>
      </c>
      <c r="B44" s="202"/>
      <c r="C44" s="202"/>
      <c r="D44" s="202"/>
      <c r="E44" s="202"/>
      <c r="F44" s="202"/>
      <c r="G44" s="203"/>
      <c r="H44" s="204" t="s">
        <v>558</v>
      </c>
      <c r="I44" s="222" t="s">
        <v>559</v>
      </c>
      <c r="J44" s="204" t="s">
        <v>560</v>
      </c>
    </row>
    <row r="45" spans="1:10" ht="33" customHeight="1">
      <c r="A45" s="205" t="s">
        <v>561</v>
      </c>
      <c r="B45" s="205" t="s">
        <v>562</v>
      </c>
      <c r="C45" s="206" t="s">
        <v>563</v>
      </c>
      <c r="D45" s="206" t="s">
        <v>564</v>
      </c>
      <c r="E45" s="206" t="s">
        <v>565</v>
      </c>
      <c r="F45" s="206" t="s">
        <v>566</v>
      </c>
      <c r="G45" s="206" t="s">
        <v>567</v>
      </c>
      <c r="H45" s="207"/>
      <c r="I45" s="207"/>
      <c r="J45" s="207"/>
    </row>
    <row r="46" spans="1:10" ht="33" customHeight="1">
      <c r="A46" s="208" t="s">
        <v>568</v>
      </c>
      <c r="B46" s="208" t="s">
        <v>569</v>
      </c>
      <c r="C46" s="208" t="s">
        <v>570</v>
      </c>
      <c r="D46" s="208" t="s">
        <v>571</v>
      </c>
      <c r="E46" s="208" t="s">
        <v>572</v>
      </c>
      <c r="F46" s="208" t="s">
        <v>573</v>
      </c>
      <c r="G46" s="208" t="s">
        <v>574</v>
      </c>
      <c r="H46" s="209" t="s">
        <v>575</v>
      </c>
      <c r="I46" s="223">
        <v>10</v>
      </c>
      <c r="J46" s="207"/>
    </row>
    <row r="47" spans="1:10" ht="33" customHeight="1">
      <c r="A47" s="208" t="s">
        <v>568</v>
      </c>
      <c r="B47" s="208" t="s">
        <v>576</v>
      </c>
      <c r="C47" s="208" t="s">
        <v>104</v>
      </c>
      <c r="D47" s="208" t="s">
        <v>577</v>
      </c>
      <c r="E47" s="210">
        <v>188</v>
      </c>
      <c r="F47" s="208" t="s">
        <v>578</v>
      </c>
      <c r="G47" s="208" t="s">
        <v>574</v>
      </c>
      <c r="H47" s="209" t="s">
        <v>575</v>
      </c>
      <c r="I47" s="223">
        <v>15</v>
      </c>
      <c r="J47" s="207"/>
    </row>
    <row r="48" spans="1:10" ht="33" customHeight="1">
      <c r="A48" s="208" t="s">
        <v>579</v>
      </c>
      <c r="B48" s="208" t="s">
        <v>580</v>
      </c>
      <c r="C48" s="208" t="s">
        <v>581</v>
      </c>
      <c r="D48" s="208" t="s">
        <v>582</v>
      </c>
      <c r="E48" s="208" t="s">
        <v>583</v>
      </c>
      <c r="F48" s="208" t="s">
        <v>584</v>
      </c>
      <c r="G48" s="208" t="s">
        <v>585</v>
      </c>
      <c r="H48" s="209" t="s">
        <v>575</v>
      </c>
      <c r="I48" s="223">
        <v>10</v>
      </c>
      <c r="J48" s="207"/>
    </row>
    <row r="49" spans="1:10" ht="33" customHeight="1">
      <c r="A49" s="208" t="s">
        <v>568</v>
      </c>
      <c r="B49" s="208" t="s">
        <v>569</v>
      </c>
      <c r="C49" s="208" t="s">
        <v>586</v>
      </c>
      <c r="D49" s="208" t="s">
        <v>582</v>
      </c>
      <c r="E49" s="208" t="s">
        <v>196</v>
      </c>
      <c r="F49" s="208" t="s">
        <v>587</v>
      </c>
      <c r="G49" s="208" t="s">
        <v>574</v>
      </c>
      <c r="H49" s="209" t="s">
        <v>575</v>
      </c>
      <c r="I49" s="223">
        <v>10</v>
      </c>
      <c r="J49" s="207"/>
    </row>
    <row r="50" spans="1:10" ht="33" customHeight="1">
      <c r="A50" s="208" t="s">
        <v>579</v>
      </c>
      <c r="B50" s="208" t="s">
        <v>588</v>
      </c>
      <c r="C50" s="208" t="s">
        <v>589</v>
      </c>
      <c r="D50" s="208" t="s">
        <v>582</v>
      </c>
      <c r="E50" s="208" t="s">
        <v>583</v>
      </c>
      <c r="F50" s="208" t="s">
        <v>584</v>
      </c>
      <c r="G50" s="208" t="s">
        <v>585</v>
      </c>
      <c r="H50" s="209" t="s">
        <v>575</v>
      </c>
      <c r="I50" s="223">
        <v>10</v>
      </c>
      <c r="J50" s="207"/>
    </row>
    <row r="51" spans="1:10" ht="33" customHeight="1">
      <c r="A51" s="208" t="s">
        <v>568</v>
      </c>
      <c r="B51" s="208" t="s">
        <v>590</v>
      </c>
      <c r="C51" s="208" t="s">
        <v>591</v>
      </c>
      <c r="D51" s="208" t="s">
        <v>582</v>
      </c>
      <c r="E51" s="208" t="s">
        <v>583</v>
      </c>
      <c r="F51" s="208" t="s">
        <v>584</v>
      </c>
      <c r="G51" s="208" t="s">
        <v>585</v>
      </c>
      <c r="H51" s="209" t="s">
        <v>575</v>
      </c>
      <c r="I51" s="223">
        <v>10</v>
      </c>
      <c r="J51" s="207"/>
    </row>
    <row r="52" spans="1:10" ht="33" customHeight="1">
      <c r="A52" s="208" t="s">
        <v>568</v>
      </c>
      <c r="B52" s="208" t="s">
        <v>592</v>
      </c>
      <c r="C52" s="208" t="s">
        <v>593</v>
      </c>
      <c r="D52" s="208" t="s">
        <v>582</v>
      </c>
      <c r="E52" s="208" t="s">
        <v>583</v>
      </c>
      <c r="F52" s="208" t="s">
        <v>584</v>
      </c>
      <c r="G52" s="208" t="s">
        <v>585</v>
      </c>
      <c r="H52" s="209" t="s">
        <v>575</v>
      </c>
      <c r="I52" s="223">
        <v>10</v>
      </c>
      <c r="J52" s="224"/>
    </row>
    <row r="53" spans="1:10" ht="33" customHeight="1">
      <c r="A53" s="208" t="s">
        <v>594</v>
      </c>
      <c r="B53" s="208" t="s">
        <v>595</v>
      </c>
      <c r="C53" s="208" t="s">
        <v>596</v>
      </c>
      <c r="D53" s="208" t="s">
        <v>571</v>
      </c>
      <c r="E53" s="208" t="s">
        <v>597</v>
      </c>
      <c r="F53" s="208" t="s">
        <v>584</v>
      </c>
      <c r="G53" s="208" t="s">
        <v>585</v>
      </c>
      <c r="H53" s="209" t="s">
        <v>575</v>
      </c>
      <c r="I53" s="223">
        <v>10</v>
      </c>
      <c r="J53" s="224"/>
    </row>
    <row r="54" spans="1:10" ht="33" customHeight="1">
      <c r="A54" s="208" t="s">
        <v>568</v>
      </c>
      <c r="B54" s="208" t="s">
        <v>576</v>
      </c>
      <c r="C54" s="208" t="s">
        <v>103</v>
      </c>
      <c r="D54" s="208" t="s">
        <v>577</v>
      </c>
      <c r="E54" s="210">
        <v>888.89</v>
      </c>
      <c r="F54" s="208" t="s">
        <v>578</v>
      </c>
      <c r="G54" s="208" t="s">
        <v>574</v>
      </c>
      <c r="H54" s="209" t="s">
        <v>575</v>
      </c>
      <c r="I54" s="223">
        <v>15</v>
      </c>
      <c r="J54" s="224"/>
    </row>
  </sheetData>
  <sheetProtection/>
  <mergeCells count="116">
    <mergeCell ref="A1:J1"/>
    <mergeCell ref="B2:J2"/>
    <mergeCell ref="A3:I3"/>
    <mergeCell ref="C4:I4"/>
    <mergeCell ref="C5:I5"/>
    <mergeCell ref="C6:I6"/>
    <mergeCell ref="A7:J7"/>
    <mergeCell ref="H8:J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B19"/>
    <mergeCell ref="C19:E19"/>
    <mergeCell ref="F19:G19"/>
    <mergeCell ref="A20:B20"/>
    <mergeCell ref="C20:E20"/>
    <mergeCell ref="F20:G20"/>
    <mergeCell ref="A21:B21"/>
    <mergeCell ref="C21:E21"/>
    <mergeCell ref="F21:G21"/>
    <mergeCell ref="A22:B22"/>
    <mergeCell ref="C22:E22"/>
    <mergeCell ref="F22:G22"/>
    <mergeCell ref="A23:B23"/>
    <mergeCell ref="C23:E23"/>
    <mergeCell ref="F23:G23"/>
    <mergeCell ref="A24:B24"/>
    <mergeCell ref="C24:E24"/>
    <mergeCell ref="F24:G24"/>
    <mergeCell ref="A25:B25"/>
    <mergeCell ref="C25:E25"/>
    <mergeCell ref="F25:G25"/>
    <mergeCell ref="A26:B26"/>
    <mergeCell ref="C26:E26"/>
    <mergeCell ref="F26:G26"/>
    <mergeCell ref="A27:B27"/>
    <mergeCell ref="C27:E27"/>
    <mergeCell ref="F27:G27"/>
    <mergeCell ref="A28:B28"/>
    <mergeCell ref="C28:E28"/>
    <mergeCell ref="F28:G28"/>
    <mergeCell ref="A29:B29"/>
    <mergeCell ref="C29:E29"/>
    <mergeCell ref="F29:G29"/>
    <mergeCell ref="A30:B30"/>
    <mergeCell ref="C30:E30"/>
    <mergeCell ref="F30:G30"/>
    <mergeCell ref="A31:B31"/>
    <mergeCell ref="C31:E31"/>
    <mergeCell ref="F31:G31"/>
    <mergeCell ref="A32:B32"/>
    <mergeCell ref="C32:E32"/>
    <mergeCell ref="F32:G32"/>
    <mergeCell ref="A33:B33"/>
    <mergeCell ref="C33:E33"/>
    <mergeCell ref="F33:G33"/>
    <mergeCell ref="A34:B34"/>
    <mergeCell ref="C34:E34"/>
    <mergeCell ref="F34:G34"/>
    <mergeCell ref="A35:B35"/>
    <mergeCell ref="C35:E35"/>
    <mergeCell ref="F35:G35"/>
    <mergeCell ref="A36:B36"/>
    <mergeCell ref="C36:E36"/>
    <mergeCell ref="F36:G36"/>
    <mergeCell ref="A37:B37"/>
    <mergeCell ref="C37:E37"/>
    <mergeCell ref="F37:G37"/>
    <mergeCell ref="A38:B38"/>
    <mergeCell ref="C38:E38"/>
    <mergeCell ref="F38:G38"/>
    <mergeCell ref="A39:B39"/>
    <mergeCell ref="C39:E39"/>
    <mergeCell ref="F39:G39"/>
    <mergeCell ref="A40:B40"/>
    <mergeCell ref="C40:E40"/>
    <mergeCell ref="F40:G40"/>
    <mergeCell ref="A41:B41"/>
    <mergeCell ref="C41:E41"/>
    <mergeCell ref="F41:G41"/>
    <mergeCell ref="A42:B42"/>
    <mergeCell ref="C42:E42"/>
    <mergeCell ref="F42:G42"/>
    <mergeCell ref="A43:J43"/>
    <mergeCell ref="A44:G44"/>
    <mergeCell ref="A4:A5"/>
    <mergeCell ref="H44:H45"/>
    <mergeCell ref="I44:I45"/>
    <mergeCell ref="J44:J45"/>
    <mergeCell ref="A8:B9"/>
    <mergeCell ref="C8:E9"/>
    <mergeCell ref="F8:G9"/>
  </mergeCells>
  <printOptions/>
  <pageMargins left="0.75" right="0.75" top="1" bottom="1" header="0.5" footer="0.5"/>
  <pageSetup fitToHeight="1" fitToWidth="1" orientation="portrait" paperSize="9" scale="83"/>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workbookViewId="0" topLeftCell="A1">
      <selection activeCell="A3" sqref="A3:H3"/>
    </sheetView>
  </sheetViews>
  <sheetFormatPr defaultColWidth="8.8515625" defaultRowHeight="12.75"/>
  <cols>
    <col min="1" max="1" width="34.28125" style="26" customWidth="1"/>
    <col min="2" max="2" width="29.00390625" style="26" customWidth="1"/>
    <col min="3" max="3" width="12.7109375" style="26" customWidth="1"/>
    <col min="4" max="5" width="23.57421875" style="26" customWidth="1"/>
    <col min="6" max="6" width="11.28125" style="27" customWidth="1"/>
    <col min="7" max="7" width="25.140625" style="26" customWidth="1"/>
    <col min="8" max="8" width="15.57421875" style="27" customWidth="1"/>
    <col min="9" max="9" width="13.421875" style="27" customWidth="1"/>
    <col min="10" max="10" width="18.8515625" style="26" customWidth="1"/>
    <col min="11" max="11" width="9.140625" style="27" customWidth="1"/>
    <col min="12" max="16384" width="9.140625" style="27" bestFit="1" customWidth="1"/>
  </cols>
  <sheetData>
    <row r="1" ht="12" customHeight="1">
      <c r="J1" s="40"/>
    </row>
    <row r="2" spans="1:10" ht="28.5" customHeight="1">
      <c r="A2" s="28" t="s">
        <v>598</v>
      </c>
      <c r="B2" s="29"/>
      <c r="C2" s="29"/>
      <c r="D2" s="29"/>
      <c r="E2" s="29"/>
      <c r="F2" s="30"/>
      <c r="G2" s="29"/>
      <c r="H2" s="30"/>
      <c r="I2" s="30"/>
      <c r="J2" s="29"/>
    </row>
    <row r="3" ht="17.25" customHeight="1">
      <c r="A3" s="31" t="s">
        <v>31</v>
      </c>
    </row>
    <row r="4" spans="1:10" ht="44.25" customHeight="1">
      <c r="A4" s="32" t="s">
        <v>599</v>
      </c>
      <c r="B4" s="32" t="s">
        <v>600</v>
      </c>
      <c r="C4" s="32" t="s">
        <v>561</v>
      </c>
      <c r="D4" s="32" t="s">
        <v>601</v>
      </c>
      <c r="E4" s="32" t="s">
        <v>563</v>
      </c>
      <c r="F4" s="33" t="s">
        <v>564</v>
      </c>
      <c r="G4" s="32" t="s">
        <v>565</v>
      </c>
      <c r="H4" s="33" t="s">
        <v>566</v>
      </c>
      <c r="I4" s="33" t="s">
        <v>567</v>
      </c>
      <c r="J4" s="32" t="s">
        <v>559</v>
      </c>
    </row>
    <row r="5" spans="1:10" ht="14.25" customHeight="1">
      <c r="A5" s="32">
        <v>1</v>
      </c>
      <c r="B5" s="32">
        <v>2</v>
      </c>
      <c r="C5" s="32">
        <v>3</v>
      </c>
      <c r="D5" s="32">
        <v>4</v>
      </c>
      <c r="E5" s="32">
        <v>5</v>
      </c>
      <c r="F5" s="33">
        <v>6</v>
      </c>
      <c r="G5" s="32">
        <v>7</v>
      </c>
      <c r="H5" s="33">
        <v>8</v>
      </c>
      <c r="I5" s="33">
        <v>9</v>
      </c>
      <c r="J5" s="32">
        <v>10</v>
      </c>
    </row>
    <row r="6" spans="1:10" s="88" customFormat="1" ht="15" customHeight="1">
      <c r="A6" s="148" t="s">
        <v>2</v>
      </c>
      <c r="B6" s="148"/>
      <c r="C6" s="148"/>
      <c r="D6" s="148"/>
      <c r="E6" s="148"/>
      <c r="F6" s="149"/>
      <c r="G6" s="148"/>
      <c r="H6" s="149"/>
      <c r="I6" s="149"/>
      <c r="J6" s="148"/>
    </row>
    <row r="7" spans="1:10" s="88" customFormat="1" ht="27" customHeight="1">
      <c r="A7" s="150" t="s">
        <v>602</v>
      </c>
      <c r="B7" s="150" t="s">
        <v>603</v>
      </c>
      <c r="C7" s="151" t="s">
        <v>579</v>
      </c>
      <c r="D7" s="151" t="s">
        <v>588</v>
      </c>
      <c r="E7" s="151" t="s">
        <v>589</v>
      </c>
      <c r="F7" s="152" t="s">
        <v>582</v>
      </c>
      <c r="G7" s="151" t="s">
        <v>583</v>
      </c>
      <c r="H7" s="152" t="s">
        <v>584</v>
      </c>
      <c r="I7" s="152" t="s">
        <v>585</v>
      </c>
      <c r="J7" s="151" t="s">
        <v>197</v>
      </c>
    </row>
    <row r="8" spans="1:10" s="88" customFormat="1" ht="24" customHeight="1">
      <c r="A8" s="153"/>
      <c r="B8" s="153"/>
      <c r="C8" s="151" t="s">
        <v>579</v>
      </c>
      <c r="D8" s="151" t="s">
        <v>580</v>
      </c>
      <c r="E8" s="151" t="s">
        <v>604</v>
      </c>
      <c r="F8" s="152" t="s">
        <v>582</v>
      </c>
      <c r="G8" s="151" t="s">
        <v>583</v>
      </c>
      <c r="H8" s="152" t="s">
        <v>584</v>
      </c>
      <c r="I8" s="152" t="s">
        <v>585</v>
      </c>
      <c r="J8" s="151" t="s">
        <v>197</v>
      </c>
    </row>
    <row r="9" spans="1:10" s="88" customFormat="1" ht="18" customHeight="1">
      <c r="A9" s="153"/>
      <c r="B9" s="153"/>
      <c r="C9" s="151" t="s">
        <v>568</v>
      </c>
      <c r="D9" s="151" t="s">
        <v>590</v>
      </c>
      <c r="E9" s="151" t="s">
        <v>605</v>
      </c>
      <c r="F9" s="152" t="s">
        <v>582</v>
      </c>
      <c r="G9" s="151" t="s">
        <v>583</v>
      </c>
      <c r="H9" s="152" t="s">
        <v>584</v>
      </c>
      <c r="I9" s="152" t="s">
        <v>585</v>
      </c>
      <c r="J9" s="151" t="s">
        <v>197</v>
      </c>
    </row>
    <row r="10" spans="1:10" s="88" customFormat="1" ht="15" customHeight="1">
      <c r="A10" s="153"/>
      <c r="B10" s="153"/>
      <c r="C10" s="151" t="s">
        <v>568</v>
      </c>
      <c r="D10" s="151" t="s">
        <v>576</v>
      </c>
      <c r="E10" s="151" t="s">
        <v>606</v>
      </c>
      <c r="F10" s="152" t="s">
        <v>577</v>
      </c>
      <c r="G10" s="151" t="s">
        <v>607</v>
      </c>
      <c r="H10" s="152" t="s">
        <v>608</v>
      </c>
      <c r="I10" s="152" t="s">
        <v>574</v>
      </c>
      <c r="J10" s="151" t="s">
        <v>421</v>
      </c>
    </row>
    <row r="11" spans="1:10" s="88" customFormat="1" ht="15" customHeight="1">
      <c r="A11" s="153"/>
      <c r="B11" s="153"/>
      <c r="C11" s="151" t="s">
        <v>568</v>
      </c>
      <c r="D11" s="151" t="s">
        <v>569</v>
      </c>
      <c r="E11" s="151" t="s">
        <v>609</v>
      </c>
      <c r="F11" s="152" t="s">
        <v>577</v>
      </c>
      <c r="G11" s="151" t="s">
        <v>610</v>
      </c>
      <c r="H11" s="152" t="s">
        <v>611</v>
      </c>
      <c r="I11" s="152" t="s">
        <v>574</v>
      </c>
      <c r="J11" s="151" t="s">
        <v>202</v>
      </c>
    </row>
    <row r="12" spans="1:10" s="88" customFormat="1" ht="15" customHeight="1">
      <c r="A12" s="153"/>
      <c r="B12" s="153"/>
      <c r="C12" s="151" t="s">
        <v>594</v>
      </c>
      <c r="D12" s="151" t="s">
        <v>595</v>
      </c>
      <c r="E12" s="151" t="s">
        <v>612</v>
      </c>
      <c r="F12" s="152" t="s">
        <v>582</v>
      </c>
      <c r="G12" s="151" t="s">
        <v>583</v>
      </c>
      <c r="H12" s="152" t="s">
        <v>584</v>
      </c>
      <c r="I12" s="152" t="s">
        <v>585</v>
      </c>
      <c r="J12" s="151" t="s">
        <v>197</v>
      </c>
    </row>
    <row r="13" spans="1:10" s="88" customFormat="1" ht="15" customHeight="1">
      <c r="A13" s="153"/>
      <c r="B13" s="153"/>
      <c r="C13" s="151" t="s">
        <v>568</v>
      </c>
      <c r="D13" s="151" t="s">
        <v>592</v>
      </c>
      <c r="E13" s="151" t="s">
        <v>613</v>
      </c>
      <c r="F13" s="152" t="s">
        <v>582</v>
      </c>
      <c r="G13" s="151" t="s">
        <v>583</v>
      </c>
      <c r="H13" s="152" t="s">
        <v>584</v>
      </c>
      <c r="I13" s="152" t="s">
        <v>585</v>
      </c>
      <c r="J13" s="151" t="s">
        <v>197</v>
      </c>
    </row>
    <row r="14" spans="1:10" s="88" customFormat="1" ht="15" customHeight="1">
      <c r="A14" s="154"/>
      <c r="B14" s="154"/>
      <c r="C14" s="151" t="s">
        <v>568</v>
      </c>
      <c r="D14" s="151" t="s">
        <v>569</v>
      </c>
      <c r="E14" s="151" t="s">
        <v>614</v>
      </c>
      <c r="F14" s="152" t="s">
        <v>577</v>
      </c>
      <c r="G14" s="151" t="s">
        <v>615</v>
      </c>
      <c r="H14" s="152" t="s">
        <v>616</v>
      </c>
      <c r="I14" s="152" t="s">
        <v>574</v>
      </c>
      <c r="J14" s="151" t="s">
        <v>202</v>
      </c>
    </row>
    <row r="15" spans="1:10" s="88" customFormat="1" ht="24.75" customHeight="1">
      <c r="A15" s="150" t="s">
        <v>617</v>
      </c>
      <c r="B15" s="150" t="s">
        <v>618</v>
      </c>
      <c r="C15" s="151" t="s">
        <v>568</v>
      </c>
      <c r="D15" s="151" t="s">
        <v>569</v>
      </c>
      <c r="E15" s="151" t="s">
        <v>619</v>
      </c>
      <c r="F15" s="152" t="s">
        <v>582</v>
      </c>
      <c r="G15" s="151" t="s">
        <v>620</v>
      </c>
      <c r="H15" s="152" t="s">
        <v>621</v>
      </c>
      <c r="I15" s="152" t="s">
        <v>585</v>
      </c>
      <c r="J15" s="151" t="s">
        <v>197</v>
      </c>
    </row>
    <row r="16" spans="1:10" s="88" customFormat="1" ht="15" customHeight="1">
      <c r="A16" s="153"/>
      <c r="B16" s="153"/>
      <c r="C16" s="151" t="s">
        <v>594</v>
      </c>
      <c r="D16" s="151" t="s">
        <v>595</v>
      </c>
      <c r="E16" s="151" t="s">
        <v>596</v>
      </c>
      <c r="F16" s="152" t="s">
        <v>582</v>
      </c>
      <c r="G16" s="151" t="s">
        <v>622</v>
      </c>
      <c r="H16" s="152" t="s">
        <v>584</v>
      </c>
      <c r="I16" s="152" t="s">
        <v>585</v>
      </c>
      <c r="J16" s="151" t="s">
        <v>197</v>
      </c>
    </row>
    <row r="17" spans="1:10" s="88" customFormat="1" ht="28.5" customHeight="1">
      <c r="A17" s="153"/>
      <c r="B17" s="153"/>
      <c r="C17" s="151" t="s">
        <v>579</v>
      </c>
      <c r="D17" s="151" t="s">
        <v>588</v>
      </c>
      <c r="E17" s="151" t="s">
        <v>623</v>
      </c>
      <c r="F17" s="152" t="s">
        <v>582</v>
      </c>
      <c r="G17" s="151" t="s">
        <v>620</v>
      </c>
      <c r="H17" s="152" t="s">
        <v>621</v>
      </c>
      <c r="I17" s="152" t="s">
        <v>585</v>
      </c>
      <c r="J17" s="151" t="s">
        <v>197</v>
      </c>
    </row>
    <row r="18" spans="1:10" s="88" customFormat="1" ht="15" customHeight="1">
      <c r="A18" s="153"/>
      <c r="B18" s="153"/>
      <c r="C18" s="151" t="s">
        <v>568</v>
      </c>
      <c r="D18" s="151" t="s">
        <v>592</v>
      </c>
      <c r="E18" s="151" t="s">
        <v>613</v>
      </c>
      <c r="F18" s="152" t="s">
        <v>582</v>
      </c>
      <c r="G18" s="151" t="s">
        <v>583</v>
      </c>
      <c r="H18" s="152" t="s">
        <v>584</v>
      </c>
      <c r="I18" s="152" t="s">
        <v>585</v>
      </c>
      <c r="J18" s="151" t="s">
        <v>197</v>
      </c>
    </row>
    <row r="19" spans="1:10" s="88" customFormat="1" ht="25.5" customHeight="1">
      <c r="A19" s="153"/>
      <c r="B19" s="153"/>
      <c r="C19" s="151" t="s">
        <v>568</v>
      </c>
      <c r="D19" s="151" t="s">
        <v>569</v>
      </c>
      <c r="E19" s="151" t="s">
        <v>624</v>
      </c>
      <c r="F19" s="152" t="s">
        <v>582</v>
      </c>
      <c r="G19" s="151" t="s">
        <v>620</v>
      </c>
      <c r="H19" s="152" t="s">
        <v>621</v>
      </c>
      <c r="I19" s="152" t="s">
        <v>585</v>
      </c>
      <c r="J19" s="151" t="s">
        <v>197</v>
      </c>
    </row>
    <row r="20" spans="1:10" s="88" customFormat="1" ht="33" customHeight="1">
      <c r="A20" s="153"/>
      <c r="B20" s="153"/>
      <c r="C20" s="151" t="s">
        <v>568</v>
      </c>
      <c r="D20" s="151" t="s">
        <v>569</v>
      </c>
      <c r="E20" s="151" t="s">
        <v>625</v>
      </c>
      <c r="F20" s="152" t="s">
        <v>582</v>
      </c>
      <c r="G20" s="151" t="s">
        <v>620</v>
      </c>
      <c r="H20" s="152" t="s">
        <v>621</v>
      </c>
      <c r="I20" s="152" t="s">
        <v>585</v>
      </c>
      <c r="J20" s="151" t="s">
        <v>197</v>
      </c>
    </row>
    <row r="21" spans="1:10" s="88" customFormat="1" ht="30" customHeight="1">
      <c r="A21" s="153"/>
      <c r="B21" s="153"/>
      <c r="C21" s="151" t="s">
        <v>568</v>
      </c>
      <c r="D21" s="151" t="s">
        <v>590</v>
      </c>
      <c r="E21" s="151" t="s">
        <v>626</v>
      </c>
      <c r="F21" s="152" t="s">
        <v>571</v>
      </c>
      <c r="G21" s="151" t="s">
        <v>622</v>
      </c>
      <c r="H21" s="152" t="s">
        <v>584</v>
      </c>
      <c r="I21" s="152" t="s">
        <v>585</v>
      </c>
      <c r="J21" s="151" t="s">
        <v>202</v>
      </c>
    </row>
    <row r="22" spans="1:10" s="88" customFormat="1" ht="25.5" customHeight="1">
      <c r="A22" s="153"/>
      <c r="B22" s="153"/>
      <c r="C22" s="151" t="s">
        <v>568</v>
      </c>
      <c r="D22" s="151" t="s">
        <v>576</v>
      </c>
      <c r="E22" s="151" t="s">
        <v>627</v>
      </c>
      <c r="F22" s="152" t="s">
        <v>577</v>
      </c>
      <c r="G22" s="151" t="s">
        <v>628</v>
      </c>
      <c r="H22" s="152" t="s">
        <v>608</v>
      </c>
      <c r="I22" s="152" t="s">
        <v>574</v>
      </c>
      <c r="J22" s="151" t="s">
        <v>202</v>
      </c>
    </row>
    <row r="23" spans="1:10" s="88" customFormat="1" ht="25.5" customHeight="1">
      <c r="A23" s="154"/>
      <c r="B23" s="154"/>
      <c r="C23" s="151" t="s">
        <v>579</v>
      </c>
      <c r="D23" s="151" t="s">
        <v>580</v>
      </c>
      <c r="E23" s="151" t="s">
        <v>629</v>
      </c>
      <c r="F23" s="152" t="s">
        <v>582</v>
      </c>
      <c r="G23" s="151" t="s">
        <v>583</v>
      </c>
      <c r="H23" s="152" t="s">
        <v>584</v>
      </c>
      <c r="I23" s="152" t="s">
        <v>585</v>
      </c>
      <c r="J23" s="151" t="s">
        <v>197</v>
      </c>
    </row>
    <row r="24" spans="1:10" s="88" customFormat="1" ht="15" customHeight="1">
      <c r="A24" s="150" t="s">
        <v>630</v>
      </c>
      <c r="B24" s="150" t="s">
        <v>631</v>
      </c>
      <c r="C24" s="151" t="s">
        <v>568</v>
      </c>
      <c r="D24" s="151" t="s">
        <v>569</v>
      </c>
      <c r="E24" s="151" t="s">
        <v>632</v>
      </c>
      <c r="F24" s="152" t="s">
        <v>571</v>
      </c>
      <c r="G24" s="151" t="s">
        <v>199</v>
      </c>
      <c r="H24" s="152" t="s">
        <v>633</v>
      </c>
      <c r="I24" s="152" t="s">
        <v>574</v>
      </c>
      <c r="J24" s="151" t="s">
        <v>202</v>
      </c>
    </row>
    <row r="25" spans="1:10" s="88" customFormat="1" ht="15" customHeight="1">
      <c r="A25" s="153"/>
      <c r="B25" s="153"/>
      <c r="C25" s="151" t="s">
        <v>568</v>
      </c>
      <c r="D25" s="151" t="s">
        <v>569</v>
      </c>
      <c r="E25" s="151" t="s">
        <v>634</v>
      </c>
      <c r="F25" s="152" t="s">
        <v>571</v>
      </c>
      <c r="G25" s="151" t="s">
        <v>178</v>
      </c>
      <c r="H25" s="152" t="s">
        <v>633</v>
      </c>
      <c r="I25" s="152" t="s">
        <v>574</v>
      </c>
      <c r="J25" s="151" t="s">
        <v>202</v>
      </c>
    </row>
    <row r="26" spans="1:10" s="88" customFormat="1" ht="15" customHeight="1">
      <c r="A26" s="153"/>
      <c r="B26" s="153"/>
      <c r="C26" s="151" t="s">
        <v>568</v>
      </c>
      <c r="D26" s="151" t="s">
        <v>592</v>
      </c>
      <c r="E26" s="151" t="s">
        <v>613</v>
      </c>
      <c r="F26" s="152" t="s">
        <v>582</v>
      </c>
      <c r="G26" s="151" t="s">
        <v>583</v>
      </c>
      <c r="H26" s="152" t="s">
        <v>584</v>
      </c>
      <c r="I26" s="152" t="s">
        <v>585</v>
      </c>
      <c r="J26" s="151" t="s">
        <v>197</v>
      </c>
    </row>
    <row r="27" spans="1:10" s="88" customFormat="1" ht="24" customHeight="1">
      <c r="A27" s="153"/>
      <c r="B27" s="153"/>
      <c r="C27" s="151" t="s">
        <v>579</v>
      </c>
      <c r="D27" s="151" t="s">
        <v>588</v>
      </c>
      <c r="E27" s="151" t="s">
        <v>589</v>
      </c>
      <c r="F27" s="152" t="s">
        <v>582</v>
      </c>
      <c r="G27" s="151" t="s">
        <v>583</v>
      </c>
      <c r="H27" s="152" t="s">
        <v>584</v>
      </c>
      <c r="I27" s="152" t="s">
        <v>585</v>
      </c>
      <c r="J27" s="151" t="s">
        <v>197</v>
      </c>
    </row>
    <row r="28" spans="1:10" s="88" customFormat="1" ht="28.5" customHeight="1">
      <c r="A28" s="153"/>
      <c r="B28" s="153"/>
      <c r="C28" s="151" t="s">
        <v>579</v>
      </c>
      <c r="D28" s="151" t="s">
        <v>580</v>
      </c>
      <c r="E28" s="151" t="s">
        <v>635</v>
      </c>
      <c r="F28" s="152" t="s">
        <v>582</v>
      </c>
      <c r="G28" s="151" t="s">
        <v>583</v>
      </c>
      <c r="H28" s="152" t="s">
        <v>584</v>
      </c>
      <c r="I28" s="152" t="s">
        <v>585</v>
      </c>
      <c r="J28" s="151" t="s">
        <v>197</v>
      </c>
    </row>
    <row r="29" spans="1:10" s="88" customFormat="1" ht="27" customHeight="1">
      <c r="A29" s="153"/>
      <c r="B29" s="153"/>
      <c r="C29" s="151" t="s">
        <v>568</v>
      </c>
      <c r="D29" s="151" t="s">
        <v>590</v>
      </c>
      <c r="E29" s="151" t="s">
        <v>636</v>
      </c>
      <c r="F29" s="152" t="s">
        <v>582</v>
      </c>
      <c r="G29" s="151" t="s">
        <v>583</v>
      </c>
      <c r="H29" s="152" t="s">
        <v>584</v>
      </c>
      <c r="I29" s="152" t="s">
        <v>585</v>
      </c>
      <c r="J29" s="151" t="s">
        <v>202</v>
      </c>
    </row>
    <row r="30" spans="1:10" s="88" customFormat="1" ht="15" customHeight="1">
      <c r="A30" s="153"/>
      <c r="B30" s="153"/>
      <c r="C30" s="151" t="s">
        <v>594</v>
      </c>
      <c r="D30" s="151" t="s">
        <v>595</v>
      </c>
      <c r="E30" s="151" t="s">
        <v>637</v>
      </c>
      <c r="F30" s="152" t="s">
        <v>582</v>
      </c>
      <c r="G30" s="151" t="s">
        <v>583</v>
      </c>
      <c r="H30" s="152" t="s">
        <v>584</v>
      </c>
      <c r="I30" s="152" t="s">
        <v>585</v>
      </c>
      <c r="J30" s="151" t="s">
        <v>197</v>
      </c>
    </row>
    <row r="31" spans="1:10" s="88" customFormat="1" ht="15" customHeight="1">
      <c r="A31" s="154"/>
      <c r="B31" s="154"/>
      <c r="C31" s="151" t="s">
        <v>568</v>
      </c>
      <c r="D31" s="151" t="s">
        <v>576</v>
      </c>
      <c r="E31" s="151" t="s">
        <v>231</v>
      </c>
      <c r="F31" s="152" t="s">
        <v>577</v>
      </c>
      <c r="G31" s="151" t="s">
        <v>638</v>
      </c>
      <c r="H31" s="152" t="s">
        <v>608</v>
      </c>
      <c r="I31" s="152" t="s">
        <v>574</v>
      </c>
      <c r="J31" s="151" t="s">
        <v>202</v>
      </c>
    </row>
    <row r="32" spans="1:10" s="88" customFormat="1" ht="15" customHeight="1">
      <c r="A32" s="150" t="s">
        <v>639</v>
      </c>
      <c r="B32" s="150" t="s">
        <v>640</v>
      </c>
      <c r="C32" s="151" t="s">
        <v>568</v>
      </c>
      <c r="D32" s="151" t="s">
        <v>592</v>
      </c>
      <c r="E32" s="151" t="s">
        <v>641</v>
      </c>
      <c r="F32" s="152" t="s">
        <v>582</v>
      </c>
      <c r="G32" s="151" t="s">
        <v>583</v>
      </c>
      <c r="H32" s="152" t="s">
        <v>584</v>
      </c>
      <c r="I32" s="152" t="s">
        <v>585</v>
      </c>
      <c r="J32" s="151" t="s">
        <v>197</v>
      </c>
    </row>
    <row r="33" spans="1:10" s="88" customFormat="1" ht="15" customHeight="1">
      <c r="A33" s="153"/>
      <c r="B33" s="153"/>
      <c r="C33" s="151" t="s">
        <v>568</v>
      </c>
      <c r="D33" s="151" t="s">
        <v>590</v>
      </c>
      <c r="E33" s="151" t="s">
        <v>642</v>
      </c>
      <c r="F33" s="152" t="s">
        <v>582</v>
      </c>
      <c r="G33" s="151" t="s">
        <v>583</v>
      </c>
      <c r="H33" s="152" t="s">
        <v>584</v>
      </c>
      <c r="I33" s="152" t="s">
        <v>585</v>
      </c>
      <c r="J33" s="151" t="s">
        <v>202</v>
      </c>
    </row>
    <row r="34" spans="1:10" s="88" customFormat="1" ht="15" customHeight="1">
      <c r="A34" s="153"/>
      <c r="B34" s="153"/>
      <c r="C34" s="151" t="s">
        <v>568</v>
      </c>
      <c r="D34" s="151" t="s">
        <v>576</v>
      </c>
      <c r="E34" s="151" t="s">
        <v>643</v>
      </c>
      <c r="F34" s="152" t="s">
        <v>577</v>
      </c>
      <c r="G34" s="151" t="s">
        <v>644</v>
      </c>
      <c r="H34" s="152" t="s">
        <v>608</v>
      </c>
      <c r="I34" s="152" t="s">
        <v>574</v>
      </c>
      <c r="J34" s="151" t="s">
        <v>197</v>
      </c>
    </row>
    <row r="35" spans="1:10" s="88" customFormat="1" ht="40.5" customHeight="1">
      <c r="A35" s="153"/>
      <c r="B35" s="153"/>
      <c r="C35" s="151" t="s">
        <v>579</v>
      </c>
      <c r="D35" s="151" t="s">
        <v>588</v>
      </c>
      <c r="E35" s="151" t="s">
        <v>645</v>
      </c>
      <c r="F35" s="152" t="s">
        <v>582</v>
      </c>
      <c r="G35" s="151" t="s">
        <v>620</v>
      </c>
      <c r="H35" s="152" t="s">
        <v>621</v>
      </c>
      <c r="I35" s="152" t="s">
        <v>585</v>
      </c>
      <c r="J35" s="151" t="s">
        <v>197</v>
      </c>
    </row>
    <row r="36" spans="1:10" s="88" customFormat="1" ht="15" customHeight="1">
      <c r="A36" s="153"/>
      <c r="B36" s="153"/>
      <c r="C36" s="151" t="s">
        <v>579</v>
      </c>
      <c r="D36" s="151" t="s">
        <v>580</v>
      </c>
      <c r="E36" s="151" t="s">
        <v>646</v>
      </c>
      <c r="F36" s="152" t="s">
        <v>582</v>
      </c>
      <c r="G36" s="151" t="s">
        <v>620</v>
      </c>
      <c r="H36" s="152" t="s">
        <v>621</v>
      </c>
      <c r="I36" s="152" t="s">
        <v>585</v>
      </c>
      <c r="J36" s="151" t="s">
        <v>197</v>
      </c>
    </row>
    <row r="37" spans="1:10" s="88" customFormat="1" ht="15" customHeight="1">
      <c r="A37" s="153"/>
      <c r="B37" s="153"/>
      <c r="C37" s="151" t="s">
        <v>568</v>
      </c>
      <c r="D37" s="151" t="s">
        <v>590</v>
      </c>
      <c r="E37" s="151" t="s">
        <v>647</v>
      </c>
      <c r="F37" s="152" t="s">
        <v>582</v>
      </c>
      <c r="G37" s="151" t="s">
        <v>648</v>
      </c>
      <c r="H37" s="152" t="s">
        <v>584</v>
      </c>
      <c r="I37" s="152" t="s">
        <v>585</v>
      </c>
      <c r="J37" s="151" t="s">
        <v>202</v>
      </c>
    </row>
    <row r="38" spans="1:10" s="88" customFormat="1" ht="15" customHeight="1">
      <c r="A38" s="153"/>
      <c r="B38" s="153"/>
      <c r="C38" s="151" t="s">
        <v>568</v>
      </c>
      <c r="D38" s="151" t="s">
        <v>569</v>
      </c>
      <c r="E38" s="151" t="s">
        <v>649</v>
      </c>
      <c r="F38" s="152" t="s">
        <v>571</v>
      </c>
      <c r="G38" s="151" t="s">
        <v>650</v>
      </c>
      <c r="H38" s="152" t="s">
        <v>573</v>
      </c>
      <c r="I38" s="152" t="s">
        <v>574</v>
      </c>
      <c r="J38" s="151" t="s">
        <v>197</v>
      </c>
    </row>
    <row r="39" spans="1:10" s="88" customFormat="1" ht="15" customHeight="1">
      <c r="A39" s="153"/>
      <c r="B39" s="153"/>
      <c r="C39" s="151" t="s">
        <v>568</v>
      </c>
      <c r="D39" s="151" t="s">
        <v>569</v>
      </c>
      <c r="E39" s="151" t="s">
        <v>651</v>
      </c>
      <c r="F39" s="152" t="s">
        <v>571</v>
      </c>
      <c r="G39" s="151" t="s">
        <v>652</v>
      </c>
      <c r="H39" s="152" t="s">
        <v>653</v>
      </c>
      <c r="I39" s="152" t="s">
        <v>574</v>
      </c>
      <c r="J39" s="151" t="s">
        <v>197</v>
      </c>
    </row>
    <row r="40" spans="1:10" s="88" customFormat="1" ht="15" customHeight="1">
      <c r="A40" s="154"/>
      <c r="B40" s="154"/>
      <c r="C40" s="151" t="s">
        <v>594</v>
      </c>
      <c r="D40" s="151" t="s">
        <v>595</v>
      </c>
      <c r="E40" s="151" t="s">
        <v>654</v>
      </c>
      <c r="F40" s="152" t="s">
        <v>582</v>
      </c>
      <c r="G40" s="151" t="s">
        <v>622</v>
      </c>
      <c r="H40" s="152" t="s">
        <v>584</v>
      </c>
      <c r="I40" s="152" t="s">
        <v>585</v>
      </c>
      <c r="J40" s="151" t="s">
        <v>197</v>
      </c>
    </row>
    <row r="41" spans="1:10" s="88" customFormat="1" ht="15" customHeight="1">
      <c r="A41" s="150" t="s">
        <v>655</v>
      </c>
      <c r="B41" s="150" t="s">
        <v>656</v>
      </c>
      <c r="C41" s="151" t="s">
        <v>568</v>
      </c>
      <c r="D41" s="151" t="s">
        <v>590</v>
      </c>
      <c r="E41" s="151" t="s">
        <v>657</v>
      </c>
      <c r="F41" s="152" t="s">
        <v>582</v>
      </c>
      <c r="G41" s="151" t="s">
        <v>583</v>
      </c>
      <c r="H41" s="152" t="s">
        <v>584</v>
      </c>
      <c r="I41" s="152" t="s">
        <v>585</v>
      </c>
      <c r="J41" s="151" t="s">
        <v>197</v>
      </c>
    </row>
    <row r="42" spans="1:10" s="88" customFormat="1" ht="30" customHeight="1">
      <c r="A42" s="153"/>
      <c r="B42" s="153"/>
      <c r="C42" s="151" t="s">
        <v>579</v>
      </c>
      <c r="D42" s="151" t="s">
        <v>580</v>
      </c>
      <c r="E42" s="151" t="s">
        <v>658</v>
      </c>
      <c r="F42" s="152" t="s">
        <v>582</v>
      </c>
      <c r="G42" s="151" t="s">
        <v>583</v>
      </c>
      <c r="H42" s="152" t="s">
        <v>584</v>
      </c>
      <c r="I42" s="152" t="s">
        <v>585</v>
      </c>
      <c r="J42" s="151" t="s">
        <v>197</v>
      </c>
    </row>
    <row r="43" spans="1:10" s="88" customFormat="1" ht="15" customHeight="1">
      <c r="A43" s="153"/>
      <c r="B43" s="153"/>
      <c r="C43" s="151" t="s">
        <v>568</v>
      </c>
      <c r="D43" s="151" t="s">
        <v>590</v>
      </c>
      <c r="E43" s="151" t="s">
        <v>659</v>
      </c>
      <c r="F43" s="152" t="s">
        <v>582</v>
      </c>
      <c r="G43" s="151" t="s">
        <v>583</v>
      </c>
      <c r="H43" s="152" t="s">
        <v>584</v>
      </c>
      <c r="I43" s="152" t="s">
        <v>585</v>
      </c>
      <c r="J43" s="151" t="s">
        <v>197</v>
      </c>
    </row>
    <row r="44" spans="1:10" s="88" customFormat="1" ht="15" customHeight="1">
      <c r="A44" s="153"/>
      <c r="B44" s="153"/>
      <c r="C44" s="151" t="s">
        <v>568</v>
      </c>
      <c r="D44" s="151" t="s">
        <v>592</v>
      </c>
      <c r="E44" s="151" t="s">
        <v>613</v>
      </c>
      <c r="F44" s="152" t="s">
        <v>582</v>
      </c>
      <c r="G44" s="151" t="s">
        <v>583</v>
      </c>
      <c r="H44" s="152" t="s">
        <v>584</v>
      </c>
      <c r="I44" s="152" t="s">
        <v>585</v>
      </c>
      <c r="J44" s="151" t="s">
        <v>197</v>
      </c>
    </row>
    <row r="45" spans="1:10" s="88" customFormat="1" ht="15" customHeight="1">
      <c r="A45" s="153"/>
      <c r="B45" s="153"/>
      <c r="C45" s="151" t="s">
        <v>568</v>
      </c>
      <c r="D45" s="151" t="s">
        <v>576</v>
      </c>
      <c r="E45" s="151" t="s">
        <v>491</v>
      </c>
      <c r="F45" s="152" t="s">
        <v>582</v>
      </c>
      <c r="G45" s="151" t="s">
        <v>660</v>
      </c>
      <c r="H45" s="152" t="s">
        <v>608</v>
      </c>
      <c r="I45" s="152" t="s">
        <v>574</v>
      </c>
      <c r="J45" s="151" t="s">
        <v>421</v>
      </c>
    </row>
    <row r="46" spans="1:10" s="88" customFormat="1" ht="27" customHeight="1">
      <c r="A46" s="153"/>
      <c r="B46" s="153"/>
      <c r="C46" s="151" t="s">
        <v>579</v>
      </c>
      <c r="D46" s="151" t="s">
        <v>588</v>
      </c>
      <c r="E46" s="151" t="s">
        <v>589</v>
      </c>
      <c r="F46" s="152" t="s">
        <v>582</v>
      </c>
      <c r="G46" s="151" t="s">
        <v>583</v>
      </c>
      <c r="H46" s="152" t="s">
        <v>584</v>
      </c>
      <c r="I46" s="152" t="s">
        <v>585</v>
      </c>
      <c r="J46" s="151" t="s">
        <v>197</v>
      </c>
    </row>
    <row r="47" spans="1:10" s="88" customFormat="1" ht="15" customHeight="1">
      <c r="A47" s="153"/>
      <c r="B47" s="153"/>
      <c r="C47" s="151" t="s">
        <v>594</v>
      </c>
      <c r="D47" s="151" t="s">
        <v>595</v>
      </c>
      <c r="E47" s="151" t="s">
        <v>596</v>
      </c>
      <c r="F47" s="152" t="s">
        <v>582</v>
      </c>
      <c r="G47" s="151" t="s">
        <v>583</v>
      </c>
      <c r="H47" s="152" t="s">
        <v>584</v>
      </c>
      <c r="I47" s="152" t="s">
        <v>585</v>
      </c>
      <c r="J47" s="151" t="s">
        <v>197</v>
      </c>
    </row>
    <row r="48" spans="1:10" s="88" customFormat="1" ht="15" customHeight="1">
      <c r="A48" s="153"/>
      <c r="B48" s="153"/>
      <c r="C48" s="151" t="s">
        <v>568</v>
      </c>
      <c r="D48" s="151" t="s">
        <v>569</v>
      </c>
      <c r="E48" s="151" t="s">
        <v>661</v>
      </c>
      <c r="F48" s="152" t="s">
        <v>577</v>
      </c>
      <c r="G48" s="151" t="s">
        <v>583</v>
      </c>
      <c r="H48" s="152" t="s">
        <v>662</v>
      </c>
      <c r="I48" s="152" t="s">
        <v>574</v>
      </c>
      <c r="J48" s="151" t="s">
        <v>197</v>
      </c>
    </row>
    <row r="49" spans="1:10" s="88" customFormat="1" ht="15" customHeight="1">
      <c r="A49" s="154"/>
      <c r="B49" s="154"/>
      <c r="C49" s="151" t="s">
        <v>568</v>
      </c>
      <c r="D49" s="151" t="s">
        <v>569</v>
      </c>
      <c r="E49" s="151" t="s">
        <v>663</v>
      </c>
      <c r="F49" s="152" t="s">
        <v>577</v>
      </c>
      <c r="G49" s="151" t="s">
        <v>183</v>
      </c>
      <c r="H49" s="152" t="s">
        <v>573</v>
      </c>
      <c r="I49" s="152" t="s">
        <v>574</v>
      </c>
      <c r="J49" s="151" t="s">
        <v>197</v>
      </c>
    </row>
    <row r="50" spans="1:10" s="88" customFormat="1" ht="15" customHeight="1">
      <c r="A50" s="150" t="s">
        <v>664</v>
      </c>
      <c r="B50" s="150" t="s">
        <v>665</v>
      </c>
      <c r="C50" s="151" t="s">
        <v>568</v>
      </c>
      <c r="D50" s="151" t="s">
        <v>576</v>
      </c>
      <c r="E50" s="151" t="s">
        <v>666</v>
      </c>
      <c r="F50" s="152" t="s">
        <v>582</v>
      </c>
      <c r="G50" s="151" t="s">
        <v>667</v>
      </c>
      <c r="H50" s="152" t="s">
        <v>608</v>
      </c>
      <c r="I50" s="152" t="s">
        <v>574</v>
      </c>
      <c r="J50" s="151" t="s">
        <v>421</v>
      </c>
    </row>
    <row r="51" spans="1:10" s="88" customFormat="1" ht="15" customHeight="1">
      <c r="A51" s="153"/>
      <c r="B51" s="153"/>
      <c r="C51" s="151" t="s">
        <v>568</v>
      </c>
      <c r="D51" s="151" t="s">
        <v>592</v>
      </c>
      <c r="E51" s="151" t="s">
        <v>668</v>
      </c>
      <c r="F51" s="152" t="s">
        <v>582</v>
      </c>
      <c r="G51" s="151" t="s">
        <v>583</v>
      </c>
      <c r="H51" s="152" t="s">
        <v>584</v>
      </c>
      <c r="I51" s="152" t="s">
        <v>585</v>
      </c>
      <c r="J51" s="151" t="s">
        <v>197</v>
      </c>
    </row>
    <row r="52" spans="1:10" s="88" customFormat="1" ht="31.5" customHeight="1">
      <c r="A52" s="153"/>
      <c r="B52" s="153"/>
      <c r="C52" s="151" t="s">
        <v>579</v>
      </c>
      <c r="D52" s="151" t="s">
        <v>588</v>
      </c>
      <c r="E52" s="151" t="s">
        <v>589</v>
      </c>
      <c r="F52" s="152" t="s">
        <v>582</v>
      </c>
      <c r="G52" s="151" t="s">
        <v>583</v>
      </c>
      <c r="H52" s="152" t="s">
        <v>584</v>
      </c>
      <c r="I52" s="152" t="s">
        <v>585</v>
      </c>
      <c r="J52" s="151" t="s">
        <v>197</v>
      </c>
    </row>
    <row r="53" spans="1:10" s="88" customFormat="1" ht="30" customHeight="1">
      <c r="A53" s="153"/>
      <c r="B53" s="153"/>
      <c r="C53" s="151" t="s">
        <v>568</v>
      </c>
      <c r="D53" s="151" t="s">
        <v>569</v>
      </c>
      <c r="E53" s="151" t="s">
        <v>669</v>
      </c>
      <c r="F53" s="152" t="s">
        <v>582</v>
      </c>
      <c r="G53" s="151" t="s">
        <v>620</v>
      </c>
      <c r="H53" s="152" t="s">
        <v>621</v>
      </c>
      <c r="I53" s="152" t="s">
        <v>585</v>
      </c>
      <c r="J53" s="151" t="s">
        <v>197</v>
      </c>
    </row>
    <row r="54" spans="1:10" s="88" customFormat="1" ht="33" customHeight="1">
      <c r="A54" s="153"/>
      <c r="B54" s="153"/>
      <c r="C54" s="151" t="s">
        <v>568</v>
      </c>
      <c r="D54" s="151" t="s">
        <v>569</v>
      </c>
      <c r="E54" s="151" t="s">
        <v>670</v>
      </c>
      <c r="F54" s="152" t="s">
        <v>582</v>
      </c>
      <c r="G54" s="151" t="s">
        <v>620</v>
      </c>
      <c r="H54" s="152" t="s">
        <v>621</v>
      </c>
      <c r="I54" s="152" t="s">
        <v>585</v>
      </c>
      <c r="J54" s="151" t="s">
        <v>197</v>
      </c>
    </row>
    <row r="55" spans="1:10" s="88" customFormat="1" ht="30" customHeight="1">
      <c r="A55" s="153"/>
      <c r="B55" s="153"/>
      <c r="C55" s="151" t="s">
        <v>579</v>
      </c>
      <c r="D55" s="151" t="s">
        <v>580</v>
      </c>
      <c r="E55" s="151" t="s">
        <v>671</v>
      </c>
      <c r="F55" s="152" t="s">
        <v>582</v>
      </c>
      <c r="G55" s="151" t="s">
        <v>583</v>
      </c>
      <c r="H55" s="152" t="s">
        <v>584</v>
      </c>
      <c r="I55" s="152" t="s">
        <v>585</v>
      </c>
      <c r="J55" s="151" t="s">
        <v>197</v>
      </c>
    </row>
    <row r="56" spans="1:10" s="88" customFormat="1" ht="39" customHeight="1">
      <c r="A56" s="153"/>
      <c r="B56" s="153"/>
      <c r="C56" s="151" t="s">
        <v>568</v>
      </c>
      <c r="D56" s="151" t="s">
        <v>590</v>
      </c>
      <c r="E56" s="151" t="s">
        <v>672</v>
      </c>
      <c r="F56" s="152" t="s">
        <v>582</v>
      </c>
      <c r="G56" s="151" t="s">
        <v>620</v>
      </c>
      <c r="H56" s="152" t="s">
        <v>621</v>
      </c>
      <c r="I56" s="152" t="s">
        <v>585</v>
      </c>
      <c r="J56" s="151" t="s">
        <v>197</v>
      </c>
    </row>
    <row r="57" spans="1:10" s="88" customFormat="1" ht="15" customHeight="1">
      <c r="A57" s="153"/>
      <c r="B57" s="153"/>
      <c r="C57" s="151" t="s">
        <v>594</v>
      </c>
      <c r="D57" s="151" t="s">
        <v>595</v>
      </c>
      <c r="E57" s="151" t="s">
        <v>596</v>
      </c>
      <c r="F57" s="152" t="s">
        <v>582</v>
      </c>
      <c r="G57" s="151" t="s">
        <v>673</v>
      </c>
      <c r="H57" s="152" t="s">
        <v>584</v>
      </c>
      <c r="I57" s="152" t="s">
        <v>585</v>
      </c>
      <c r="J57" s="151" t="s">
        <v>197</v>
      </c>
    </row>
    <row r="58" spans="1:10" s="88" customFormat="1" ht="24" customHeight="1">
      <c r="A58" s="154"/>
      <c r="B58" s="154"/>
      <c r="C58" s="151" t="s">
        <v>568</v>
      </c>
      <c r="D58" s="151" t="s">
        <v>569</v>
      </c>
      <c r="E58" s="151" t="s">
        <v>674</v>
      </c>
      <c r="F58" s="152" t="s">
        <v>577</v>
      </c>
      <c r="G58" s="151" t="s">
        <v>675</v>
      </c>
      <c r="H58" s="152" t="s">
        <v>676</v>
      </c>
      <c r="I58" s="152" t="s">
        <v>574</v>
      </c>
      <c r="J58" s="151" t="s">
        <v>197</v>
      </c>
    </row>
    <row r="59" spans="1:10" s="88" customFormat="1" ht="15" customHeight="1">
      <c r="A59" s="148" t="s">
        <v>96</v>
      </c>
      <c r="B59" s="155"/>
      <c r="C59" s="155"/>
      <c r="D59" s="155"/>
      <c r="E59" s="155"/>
      <c r="F59" s="156"/>
      <c r="G59" s="155"/>
      <c r="H59" s="156"/>
      <c r="I59" s="156"/>
      <c r="J59" s="155"/>
    </row>
    <row r="60" spans="1:10" s="88" customFormat="1" ht="15" customHeight="1">
      <c r="A60" s="150" t="s">
        <v>677</v>
      </c>
      <c r="B60" s="150" t="s">
        <v>678</v>
      </c>
      <c r="C60" s="151" t="s">
        <v>568</v>
      </c>
      <c r="D60" s="151" t="s">
        <v>569</v>
      </c>
      <c r="E60" s="151" t="s">
        <v>679</v>
      </c>
      <c r="F60" s="152" t="s">
        <v>577</v>
      </c>
      <c r="G60" s="151" t="s">
        <v>610</v>
      </c>
      <c r="H60" s="152" t="s">
        <v>676</v>
      </c>
      <c r="I60" s="152" t="s">
        <v>574</v>
      </c>
      <c r="J60" s="151" t="s">
        <v>197</v>
      </c>
    </row>
    <row r="61" spans="1:10" s="88" customFormat="1" ht="15" customHeight="1">
      <c r="A61" s="153"/>
      <c r="B61" s="153"/>
      <c r="C61" s="151" t="s">
        <v>568</v>
      </c>
      <c r="D61" s="151" t="s">
        <v>576</v>
      </c>
      <c r="E61" s="151" t="s">
        <v>680</v>
      </c>
      <c r="F61" s="152" t="s">
        <v>582</v>
      </c>
      <c r="G61" s="151" t="s">
        <v>681</v>
      </c>
      <c r="H61" s="152" t="s">
        <v>608</v>
      </c>
      <c r="I61" s="152" t="s">
        <v>574</v>
      </c>
      <c r="J61" s="151" t="s">
        <v>421</v>
      </c>
    </row>
    <row r="62" spans="1:10" s="88" customFormat="1" ht="15" customHeight="1">
      <c r="A62" s="153"/>
      <c r="B62" s="153"/>
      <c r="C62" s="151" t="s">
        <v>568</v>
      </c>
      <c r="D62" s="151" t="s">
        <v>569</v>
      </c>
      <c r="E62" s="151" t="s">
        <v>663</v>
      </c>
      <c r="F62" s="152" t="s">
        <v>582</v>
      </c>
      <c r="G62" s="151" t="s">
        <v>181</v>
      </c>
      <c r="H62" s="152" t="s">
        <v>573</v>
      </c>
      <c r="I62" s="152" t="s">
        <v>574</v>
      </c>
      <c r="J62" s="151" t="s">
        <v>197</v>
      </c>
    </row>
    <row r="63" spans="1:10" s="88" customFormat="1" ht="15" customHeight="1">
      <c r="A63" s="153"/>
      <c r="B63" s="153"/>
      <c r="C63" s="151" t="s">
        <v>568</v>
      </c>
      <c r="D63" s="151" t="s">
        <v>590</v>
      </c>
      <c r="E63" s="151" t="s">
        <v>682</v>
      </c>
      <c r="F63" s="152" t="s">
        <v>582</v>
      </c>
      <c r="G63" s="151" t="s">
        <v>583</v>
      </c>
      <c r="H63" s="152" t="s">
        <v>584</v>
      </c>
      <c r="I63" s="152" t="s">
        <v>585</v>
      </c>
      <c r="J63" s="151" t="s">
        <v>202</v>
      </c>
    </row>
    <row r="64" spans="1:10" s="88" customFormat="1" ht="15" customHeight="1">
      <c r="A64" s="153"/>
      <c r="B64" s="153"/>
      <c r="C64" s="151" t="s">
        <v>568</v>
      </c>
      <c r="D64" s="151" t="s">
        <v>569</v>
      </c>
      <c r="E64" s="151" t="s">
        <v>683</v>
      </c>
      <c r="F64" s="152" t="s">
        <v>582</v>
      </c>
      <c r="G64" s="151" t="s">
        <v>583</v>
      </c>
      <c r="H64" s="152" t="s">
        <v>584</v>
      </c>
      <c r="I64" s="152" t="s">
        <v>585</v>
      </c>
      <c r="J64" s="151" t="s">
        <v>197</v>
      </c>
    </row>
    <row r="65" spans="1:10" s="88" customFormat="1" ht="15" customHeight="1">
      <c r="A65" s="153"/>
      <c r="B65" s="153"/>
      <c r="C65" s="151" t="s">
        <v>568</v>
      </c>
      <c r="D65" s="151" t="s">
        <v>592</v>
      </c>
      <c r="E65" s="151" t="s">
        <v>684</v>
      </c>
      <c r="F65" s="152" t="s">
        <v>582</v>
      </c>
      <c r="G65" s="151" t="s">
        <v>583</v>
      </c>
      <c r="H65" s="152" t="s">
        <v>584</v>
      </c>
      <c r="I65" s="152" t="s">
        <v>585</v>
      </c>
      <c r="J65" s="151" t="s">
        <v>197</v>
      </c>
    </row>
    <row r="66" spans="1:10" s="88" customFormat="1" ht="15" customHeight="1">
      <c r="A66" s="153"/>
      <c r="B66" s="153"/>
      <c r="C66" s="151" t="s">
        <v>594</v>
      </c>
      <c r="D66" s="151" t="s">
        <v>595</v>
      </c>
      <c r="E66" s="151" t="s">
        <v>685</v>
      </c>
      <c r="F66" s="152" t="s">
        <v>577</v>
      </c>
      <c r="G66" s="151" t="s">
        <v>583</v>
      </c>
      <c r="H66" s="152" t="s">
        <v>584</v>
      </c>
      <c r="I66" s="152" t="s">
        <v>585</v>
      </c>
      <c r="J66" s="151" t="s">
        <v>197</v>
      </c>
    </row>
    <row r="67" spans="1:10" s="88" customFormat="1" ht="30.75" customHeight="1">
      <c r="A67" s="154"/>
      <c r="B67" s="154"/>
      <c r="C67" s="151" t="s">
        <v>579</v>
      </c>
      <c r="D67" s="151" t="s">
        <v>588</v>
      </c>
      <c r="E67" s="151" t="s">
        <v>589</v>
      </c>
      <c r="F67" s="152" t="s">
        <v>582</v>
      </c>
      <c r="G67" s="151" t="s">
        <v>583</v>
      </c>
      <c r="H67" s="152" t="s">
        <v>584</v>
      </c>
      <c r="I67" s="152" t="s">
        <v>585</v>
      </c>
      <c r="J67" s="151" t="s">
        <v>202</v>
      </c>
    </row>
    <row r="68" spans="1:10" s="88" customFormat="1" ht="15" customHeight="1">
      <c r="A68" s="150" t="s">
        <v>686</v>
      </c>
      <c r="B68" s="150" t="s">
        <v>687</v>
      </c>
      <c r="C68" s="151" t="s">
        <v>568</v>
      </c>
      <c r="D68" s="151" t="s">
        <v>576</v>
      </c>
      <c r="E68" s="151" t="s">
        <v>688</v>
      </c>
      <c r="F68" s="152" t="s">
        <v>582</v>
      </c>
      <c r="G68" s="151" t="s">
        <v>644</v>
      </c>
      <c r="H68" s="152" t="s">
        <v>608</v>
      </c>
      <c r="I68" s="152" t="s">
        <v>574</v>
      </c>
      <c r="J68" s="151" t="s">
        <v>421</v>
      </c>
    </row>
    <row r="69" spans="1:10" s="88" customFormat="1" ht="15" customHeight="1">
      <c r="A69" s="153"/>
      <c r="B69" s="153"/>
      <c r="C69" s="151" t="s">
        <v>594</v>
      </c>
      <c r="D69" s="151" t="s">
        <v>595</v>
      </c>
      <c r="E69" s="151" t="s">
        <v>596</v>
      </c>
      <c r="F69" s="152" t="s">
        <v>577</v>
      </c>
      <c r="G69" s="151" t="s">
        <v>689</v>
      </c>
      <c r="H69" s="152" t="s">
        <v>97</v>
      </c>
      <c r="I69" s="152" t="s">
        <v>585</v>
      </c>
      <c r="J69" s="151" t="s">
        <v>197</v>
      </c>
    </row>
    <row r="70" spans="1:10" s="88" customFormat="1" ht="15" customHeight="1">
      <c r="A70" s="153"/>
      <c r="B70" s="153"/>
      <c r="C70" s="151" t="s">
        <v>568</v>
      </c>
      <c r="D70" s="151" t="s">
        <v>592</v>
      </c>
      <c r="E70" s="151" t="s">
        <v>690</v>
      </c>
      <c r="F70" s="152" t="s">
        <v>582</v>
      </c>
      <c r="G70" s="151" t="s">
        <v>583</v>
      </c>
      <c r="H70" s="152" t="s">
        <v>584</v>
      </c>
      <c r="I70" s="152" t="s">
        <v>585</v>
      </c>
      <c r="J70" s="151" t="s">
        <v>197</v>
      </c>
    </row>
    <row r="71" spans="1:10" s="88" customFormat="1" ht="15" customHeight="1">
      <c r="A71" s="153"/>
      <c r="B71" s="153"/>
      <c r="C71" s="151" t="s">
        <v>579</v>
      </c>
      <c r="D71" s="151" t="s">
        <v>580</v>
      </c>
      <c r="E71" s="151" t="s">
        <v>691</v>
      </c>
      <c r="F71" s="152" t="s">
        <v>582</v>
      </c>
      <c r="G71" s="151" t="s">
        <v>583</v>
      </c>
      <c r="H71" s="152" t="s">
        <v>584</v>
      </c>
      <c r="I71" s="152" t="s">
        <v>585</v>
      </c>
      <c r="J71" s="151" t="s">
        <v>202</v>
      </c>
    </row>
    <row r="72" spans="1:10" s="88" customFormat="1" ht="27" customHeight="1">
      <c r="A72" s="153"/>
      <c r="B72" s="153"/>
      <c r="C72" s="151" t="s">
        <v>568</v>
      </c>
      <c r="D72" s="151" t="s">
        <v>569</v>
      </c>
      <c r="E72" s="151" t="s">
        <v>692</v>
      </c>
      <c r="F72" s="152" t="s">
        <v>577</v>
      </c>
      <c r="G72" s="151" t="s">
        <v>693</v>
      </c>
      <c r="H72" s="152" t="s">
        <v>694</v>
      </c>
      <c r="I72" s="152" t="s">
        <v>574</v>
      </c>
      <c r="J72" s="151" t="s">
        <v>421</v>
      </c>
    </row>
    <row r="73" spans="1:10" s="88" customFormat="1" ht="33.75" customHeight="1">
      <c r="A73" s="153"/>
      <c r="B73" s="153"/>
      <c r="C73" s="151" t="s">
        <v>579</v>
      </c>
      <c r="D73" s="151" t="s">
        <v>588</v>
      </c>
      <c r="E73" s="151" t="s">
        <v>589</v>
      </c>
      <c r="F73" s="152" t="s">
        <v>582</v>
      </c>
      <c r="G73" s="151" t="s">
        <v>583</v>
      </c>
      <c r="H73" s="152" t="s">
        <v>584</v>
      </c>
      <c r="I73" s="152" t="s">
        <v>585</v>
      </c>
      <c r="J73" s="151" t="s">
        <v>197</v>
      </c>
    </row>
    <row r="74" spans="1:10" s="88" customFormat="1" ht="15" customHeight="1">
      <c r="A74" s="154"/>
      <c r="B74" s="154"/>
      <c r="C74" s="151" t="s">
        <v>568</v>
      </c>
      <c r="D74" s="151" t="s">
        <v>590</v>
      </c>
      <c r="E74" s="151" t="s">
        <v>695</v>
      </c>
      <c r="F74" s="152" t="s">
        <v>582</v>
      </c>
      <c r="G74" s="151" t="s">
        <v>583</v>
      </c>
      <c r="H74" s="152" t="s">
        <v>584</v>
      </c>
      <c r="I74" s="152" t="s">
        <v>585</v>
      </c>
      <c r="J74" s="151" t="s">
        <v>202</v>
      </c>
    </row>
    <row r="75" spans="1:10" s="88" customFormat="1" ht="24" customHeight="1">
      <c r="A75" s="157" t="s">
        <v>99</v>
      </c>
      <c r="B75" s="158"/>
      <c r="C75" s="158"/>
      <c r="D75" s="158"/>
      <c r="E75" s="158"/>
      <c r="F75" s="159"/>
      <c r="G75" s="158"/>
      <c r="H75" s="159"/>
      <c r="I75" s="159"/>
      <c r="J75" s="158"/>
    </row>
    <row r="76" spans="1:10" s="88" customFormat="1" ht="24" customHeight="1">
      <c r="A76" s="160" t="s">
        <v>696</v>
      </c>
      <c r="B76" s="160" t="s">
        <v>697</v>
      </c>
      <c r="C76" s="161" t="s">
        <v>568</v>
      </c>
      <c r="D76" s="161" t="s">
        <v>569</v>
      </c>
      <c r="E76" s="161" t="s">
        <v>698</v>
      </c>
      <c r="F76" s="162" t="s">
        <v>571</v>
      </c>
      <c r="G76" s="161" t="s">
        <v>699</v>
      </c>
      <c r="H76" s="162" t="s">
        <v>633</v>
      </c>
      <c r="I76" s="162" t="s">
        <v>574</v>
      </c>
      <c r="J76" s="161" t="s">
        <v>700</v>
      </c>
    </row>
    <row r="77" spans="1:10" s="88" customFormat="1" ht="99" customHeight="1">
      <c r="A77" s="163"/>
      <c r="B77" s="163"/>
      <c r="C77" s="161" t="s">
        <v>579</v>
      </c>
      <c r="D77" s="161" t="s">
        <v>588</v>
      </c>
      <c r="E77" s="161" t="s">
        <v>701</v>
      </c>
      <c r="F77" s="162" t="s">
        <v>571</v>
      </c>
      <c r="G77" s="161" t="s">
        <v>673</v>
      </c>
      <c r="H77" s="162" t="s">
        <v>584</v>
      </c>
      <c r="I77" s="162" t="s">
        <v>585</v>
      </c>
      <c r="J77" s="161" t="s">
        <v>702</v>
      </c>
    </row>
    <row r="78" spans="1:10" s="88" customFormat="1" ht="24" customHeight="1">
      <c r="A78" s="163"/>
      <c r="B78" s="163"/>
      <c r="C78" s="161" t="s">
        <v>579</v>
      </c>
      <c r="D78" s="161" t="s">
        <v>580</v>
      </c>
      <c r="E78" s="161" t="s">
        <v>703</v>
      </c>
      <c r="F78" s="162" t="s">
        <v>571</v>
      </c>
      <c r="G78" s="161" t="s">
        <v>673</v>
      </c>
      <c r="H78" s="162" t="s">
        <v>584</v>
      </c>
      <c r="I78" s="162" t="s">
        <v>585</v>
      </c>
      <c r="J78" s="161" t="s">
        <v>704</v>
      </c>
    </row>
    <row r="79" spans="1:10" s="88" customFormat="1" ht="24" customHeight="1">
      <c r="A79" s="163"/>
      <c r="B79" s="163"/>
      <c r="C79" s="161" t="s">
        <v>568</v>
      </c>
      <c r="D79" s="161" t="s">
        <v>590</v>
      </c>
      <c r="E79" s="161" t="s">
        <v>705</v>
      </c>
      <c r="F79" s="162" t="s">
        <v>571</v>
      </c>
      <c r="G79" s="161" t="s">
        <v>673</v>
      </c>
      <c r="H79" s="162" t="s">
        <v>584</v>
      </c>
      <c r="I79" s="162" t="s">
        <v>585</v>
      </c>
      <c r="J79" s="161" t="s">
        <v>706</v>
      </c>
    </row>
    <row r="80" spans="1:10" s="88" customFormat="1" ht="24" customHeight="1">
      <c r="A80" s="163"/>
      <c r="B80" s="163"/>
      <c r="C80" s="161" t="s">
        <v>568</v>
      </c>
      <c r="D80" s="161" t="s">
        <v>569</v>
      </c>
      <c r="E80" s="161" t="s">
        <v>707</v>
      </c>
      <c r="F80" s="162" t="s">
        <v>571</v>
      </c>
      <c r="G80" s="161" t="s">
        <v>708</v>
      </c>
      <c r="H80" s="162" t="s">
        <v>633</v>
      </c>
      <c r="I80" s="162" t="s">
        <v>574</v>
      </c>
      <c r="J80" s="161" t="s">
        <v>709</v>
      </c>
    </row>
    <row r="81" spans="1:10" s="88" customFormat="1" ht="24" customHeight="1">
      <c r="A81" s="163"/>
      <c r="B81" s="163"/>
      <c r="C81" s="161" t="s">
        <v>568</v>
      </c>
      <c r="D81" s="161" t="s">
        <v>590</v>
      </c>
      <c r="E81" s="161" t="s">
        <v>710</v>
      </c>
      <c r="F81" s="162" t="s">
        <v>571</v>
      </c>
      <c r="G81" s="161" t="s">
        <v>673</v>
      </c>
      <c r="H81" s="162" t="s">
        <v>584</v>
      </c>
      <c r="I81" s="162" t="s">
        <v>585</v>
      </c>
      <c r="J81" s="161" t="s">
        <v>711</v>
      </c>
    </row>
    <row r="82" spans="1:10" s="88" customFormat="1" ht="24" customHeight="1">
      <c r="A82" s="163"/>
      <c r="B82" s="163"/>
      <c r="C82" s="161" t="s">
        <v>568</v>
      </c>
      <c r="D82" s="161" t="s">
        <v>576</v>
      </c>
      <c r="E82" s="161" t="s">
        <v>275</v>
      </c>
      <c r="F82" s="162" t="s">
        <v>577</v>
      </c>
      <c r="G82" s="161" t="s">
        <v>712</v>
      </c>
      <c r="H82" s="162" t="s">
        <v>608</v>
      </c>
      <c r="I82" s="162" t="s">
        <v>574</v>
      </c>
      <c r="J82" s="161" t="s">
        <v>713</v>
      </c>
    </row>
    <row r="83" spans="1:10" s="88" customFormat="1" ht="24" customHeight="1">
      <c r="A83" s="163"/>
      <c r="B83" s="163"/>
      <c r="C83" s="161" t="s">
        <v>594</v>
      </c>
      <c r="D83" s="161" t="s">
        <v>595</v>
      </c>
      <c r="E83" s="161" t="s">
        <v>714</v>
      </c>
      <c r="F83" s="162" t="s">
        <v>571</v>
      </c>
      <c r="G83" s="161" t="s">
        <v>673</v>
      </c>
      <c r="H83" s="162" t="s">
        <v>584</v>
      </c>
      <c r="I83" s="162" t="s">
        <v>585</v>
      </c>
      <c r="J83" s="161" t="s">
        <v>715</v>
      </c>
    </row>
    <row r="84" spans="1:10" s="88" customFormat="1" ht="24" customHeight="1">
      <c r="A84" s="163"/>
      <c r="B84" s="163"/>
      <c r="C84" s="161" t="s">
        <v>568</v>
      </c>
      <c r="D84" s="161" t="s">
        <v>576</v>
      </c>
      <c r="E84" s="161" t="s">
        <v>716</v>
      </c>
      <c r="F84" s="162" t="s">
        <v>571</v>
      </c>
      <c r="G84" s="161" t="s">
        <v>644</v>
      </c>
      <c r="H84" s="162" t="s">
        <v>608</v>
      </c>
      <c r="I84" s="162" t="s">
        <v>574</v>
      </c>
      <c r="J84" s="161" t="s">
        <v>717</v>
      </c>
    </row>
    <row r="85" spans="1:10" s="88" customFormat="1" ht="24" customHeight="1">
      <c r="A85" s="163"/>
      <c r="B85" s="163"/>
      <c r="C85" s="161" t="s">
        <v>568</v>
      </c>
      <c r="D85" s="161" t="s">
        <v>592</v>
      </c>
      <c r="E85" s="161" t="s">
        <v>718</v>
      </c>
      <c r="F85" s="162" t="s">
        <v>571</v>
      </c>
      <c r="G85" s="161" t="s">
        <v>673</v>
      </c>
      <c r="H85" s="162" t="s">
        <v>584</v>
      </c>
      <c r="I85" s="162" t="s">
        <v>585</v>
      </c>
      <c r="J85" s="161" t="s">
        <v>719</v>
      </c>
    </row>
    <row r="86" spans="1:10" s="88" customFormat="1" ht="24" customHeight="1">
      <c r="A86" s="163"/>
      <c r="B86" s="163"/>
      <c r="C86" s="161" t="s">
        <v>568</v>
      </c>
      <c r="D86" s="161" t="s">
        <v>576</v>
      </c>
      <c r="E86" s="161" t="s">
        <v>720</v>
      </c>
      <c r="F86" s="162" t="s">
        <v>577</v>
      </c>
      <c r="G86" s="161" t="s">
        <v>721</v>
      </c>
      <c r="H86" s="162" t="s">
        <v>608</v>
      </c>
      <c r="I86" s="162" t="s">
        <v>574</v>
      </c>
      <c r="J86" s="161" t="s">
        <v>722</v>
      </c>
    </row>
    <row r="87" spans="1:10" s="88" customFormat="1" ht="24" customHeight="1">
      <c r="A87" s="164"/>
      <c r="B87" s="164"/>
      <c r="C87" s="161" t="s">
        <v>568</v>
      </c>
      <c r="D87" s="161" t="s">
        <v>569</v>
      </c>
      <c r="E87" s="161" t="s">
        <v>723</v>
      </c>
      <c r="F87" s="162" t="s">
        <v>571</v>
      </c>
      <c r="G87" s="161" t="s">
        <v>699</v>
      </c>
      <c r="H87" s="162" t="s">
        <v>633</v>
      </c>
      <c r="I87" s="162" t="s">
        <v>574</v>
      </c>
      <c r="J87" s="161" t="s">
        <v>724</v>
      </c>
    </row>
  </sheetData>
  <sheetProtection/>
  <mergeCells count="20">
    <mergeCell ref="A2:J2"/>
    <mergeCell ref="A3:H3"/>
    <mergeCell ref="A7:A14"/>
    <mergeCell ref="A15:A23"/>
    <mergeCell ref="A24:A31"/>
    <mergeCell ref="A32:A40"/>
    <mergeCell ref="A41:A49"/>
    <mergeCell ref="A50:A58"/>
    <mergeCell ref="A60:A67"/>
    <mergeCell ref="A68:A74"/>
    <mergeCell ref="A76:A87"/>
    <mergeCell ref="B7:B14"/>
    <mergeCell ref="B15:B23"/>
    <mergeCell ref="B24:B31"/>
    <mergeCell ref="B32:B40"/>
    <mergeCell ref="B41:B49"/>
    <mergeCell ref="B50:B58"/>
    <mergeCell ref="B60:B67"/>
    <mergeCell ref="B68:B74"/>
    <mergeCell ref="B76:B8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3" sqref="A3:H3"/>
    </sheetView>
  </sheetViews>
  <sheetFormatPr defaultColWidth="8.8515625" defaultRowHeight="12.75"/>
  <cols>
    <col min="1" max="1" width="34.28125" style="26" customWidth="1"/>
    <col min="2" max="2" width="29.00390625" style="26" customWidth="1"/>
    <col min="3" max="5" width="23.57421875" style="26" customWidth="1"/>
    <col min="6" max="6" width="11.28125" style="27" customWidth="1"/>
    <col min="7" max="7" width="25.140625" style="26" customWidth="1"/>
    <col min="8" max="8" width="15.57421875" style="27" customWidth="1"/>
    <col min="9" max="9" width="13.421875" style="27" customWidth="1"/>
    <col min="10" max="10" width="18.8515625" style="26" customWidth="1"/>
    <col min="11" max="11" width="9.140625" style="27" customWidth="1"/>
    <col min="12" max="16384" width="9.140625" style="27" bestFit="1" customWidth="1"/>
  </cols>
  <sheetData>
    <row r="1" ht="12" customHeight="1">
      <c r="J1" s="40"/>
    </row>
    <row r="2" spans="1:10" ht="28.5" customHeight="1">
      <c r="A2" s="28" t="s">
        <v>725</v>
      </c>
      <c r="B2" s="29"/>
      <c r="C2" s="29"/>
      <c r="D2" s="29"/>
      <c r="E2" s="29"/>
      <c r="F2" s="30"/>
      <c r="G2" s="29"/>
      <c r="H2" s="30"/>
      <c r="I2" s="30"/>
      <c r="J2" s="29"/>
    </row>
    <row r="3" ht="17.25" customHeight="1">
      <c r="A3" s="31" t="s">
        <v>31</v>
      </c>
    </row>
    <row r="4" spans="1:10" ht="44.25" customHeight="1">
      <c r="A4" s="32" t="s">
        <v>599</v>
      </c>
      <c r="B4" s="32" t="s">
        <v>600</v>
      </c>
      <c r="C4" s="32" t="s">
        <v>561</v>
      </c>
      <c r="D4" s="32" t="s">
        <v>601</v>
      </c>
      <c r="E4" s="32" t="s">
        <v>563</v>
      </c>
      <c r="F4" s="33" t="s">
        <v>564</v>
      </c>
      <c r="G4" s="32" t="s">
        <v>565</v>
      </c>
      <c r="H4" s="33" t="s">
        <v>566</v>
      </c>
      <c r="I4" s="33" t="s">
        <v>567</v>
      </c>
      <c r="J4" s="32" t="s">
        <v>559</v>
      </c>
    </row>
    <row r="5" spans="1:10" ht="14.25" customHeight="1">
      <c r="A5" s="32">
        <v>1</v>
      </c>
      <c r="B5" s="32">
        <v>2</v>
      </c>
      <c r="C5" s="32">
        <v>3</v>
      </c>
      <c r="D5" s="32">
        <v>4</v>
      </c>
      <c r="E5" s="32">
        <v>5</v>
      </c>
      <c r="F5" s="33">
        <v>6</v>
      </c>
      <c r="G5" s="32">
        <v>7</v>
      </c>
      <c r="H5" s="33">
        <v>8</v>
      </c>
      <c r="I5" s="33">
        <v>9</v>
      </c>
      <c r="J5" s="32">
        <v>10</v>
      </c>
    </row>
    <row r="6" spans="1:10" ht="42" customHeight="1">
      <c r="A6" s="32" t="s">
        <v>726</v>
      </c>
      <c r="B6" s="35"/>
      <c r="C6" s="35"/>
      <c r="D6" s="35"/>
      <c r="E6" s="36"/>
      <c r="F6" s="37"/>
      <c r="G6" s="36"/>
      <c r="H6" s="37"/>
      <c r="I6" s="37"/>
      <c r="J6" s="36"/>
    </row>
    <row r="7" spans="1:10" ht="42.75" customHeight="1">
      <c r="A7" s="38" t="s">
        <v>97</v>
      </c>
      <c r="B7" s="38" t="s">
        <v>97</v>
      </c>
      <c r="C7" s="38" t="s">
        <v>97</v>
      </c>
      <c r="D7" s="38" t="s">
        <v>97</v>
      </c>
      <c r="E7" s="34" t="s">
        <v>97</v>
      </c>
      <c r="F7" s="38" t="s">
        <v>97</v>
      </c>
      <c r="G7" s="34" t="s">
        <v>97</v>
      </c>
      <c r="H7" s="38" t="s">
        <v>97</v>
      </c>
      <c r="I7" s="38" t="s">
        <v>97</v>
      </c>
      <c r="J7" s="34" t="s">
        <v>97</v>
      </c>
    </row>
    <row r="8" spans="1:10" ht="30" customHeight="1">
      <c r="A8" s="147" t="s">
        <v>727</v>
      </c>
      <c r="B8" s="147"/>
      <c r="C8" s="147"/>
      <c r="D8" s="147"/>
      <c r="E8" s="147"/>
      <c r="F8" s="147"/>
      <c r="G8" s="147"/>
      <c r="H8" s="147"/>
      <c r="I8" s="147"/>
      <c r="J8" s="147"/>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B21" sqref="B21"/>
    </sheetView>
  </sheetViews>
  <sheetFormatPr defaultColWidth="8.8515625" defaultRowHeight="14.25" customHeight="1"/>
  <cols>
    <col min="1" max="2" width="21.140625" style="124" customWidth="1"/>
    <col min="3" max="3" width="21.140625" style="63" customWidth="1"/>
    <col min="4" max="4" width="27.7109375" style="63" customWidth="1"/>
    <col min="5" max="6" width="36.7109375" style="63" customWidth="1"/>
    <col min="7" max="7" width="9.140625" style="63" customWidth="1"/>
    <col min="8" max="16384" width="9.140625" style="63" bestFit="1" customWidth="1"/>
  </cols>
  <sheetData>
    <row r="1" spans="1:6" ht="12" customHeight="1">
      <c r="A1" s="125">
        <v>0</v>
      </c>
      <c r="B1" s="125">
        <v>0</v>
      </c>
      <c r="C1" s="126">
        <v>1</v>
      </c>
      <c r="D1" s="127"/>
      <c r="E1" s="127"/>
      <c r="F1" s="127"/>
    </row>
    <row r="2" spans="1:6" ht="26.25" customHeight="1">
      <c r="A2" s="128" t="s">
        <v>728</v>
      </c>
      <c r="B2" s="128"/>
      <c r="C2" s="129"/>
      <c r="D2" s="129"/>
      <c r="E2" s="129"/>
      <c r="F2" s="129"/>
    </row>
    <row r="3" spans="1:6" ht="13.5" customHeight="1">
      <c r="A3" s="130" t="s">
        <v>31</v>
      </c>
      <c r="B3" s="130"/>
      <c r="C3" s="126"/>
      <c r="D3" s="127"/>
      <c r="E3" s="127"/>
      <c r="F3" s="127" t="s">
        <v>32</v>
      </c>
    </row>
    <row r="4" spans="1:6" ht="19.5" customHeight="1">
      <c r="A4" s="131" t="s">
        <v>401</v>
      </c>
      <c r="B4" s="132" t="s">
        <v>101</v>
      </c>
      <c r="C4" s="131" t="s">
        <v>102</v>
      </c>
      <c r="D4" s="133" t="s">
        <v>729</v>
      </c>
      <c r="E4" s="134"/>
      <c r="F4" s="135"/>
    </row>
    <row r="5" spans="1:6" ht="18.75" customHeight="1">
      <c r="A5" s="100"/>
      <c r="B5" s="136"/>
      <c r="C5" s="137"/>
      <c r="D5" s="131" t="s">
        <v>81</v>
      </c>
      <c r="E5" s="133" t="s">
        <v>103</v>
      </c>
      <c r="F5" s="131" t="s">
        <v>104</v>
      </c>
    </row>
    <row r="6" spans="1:6" ht="18.75" customHeight="1">
      <c r="A6" s="138">
        <v>1</v>
      </c>
      <c r="B6" s="138" t="s">
        <v>179</v>
      </c>
      <c r="C6" s="139">
        <v>3</v>
      </c>
      <c r="D6" s="138" t="s">
        <v>181</v>
      </c>
      <c r="E6" s="138" t="s">
        <v>182</v>
      </c>
      <c r="F6" s="139">
        <v>6</v>
      </c>
    </row>
    <row r="7" spans="1:6" ht="18.75" customHeight="1">
      <c r="A7" s="140" t="s">
        <v>726</v>
      </c>
      <c r="B7" s="140" t="s">
        <v>97</v>
      </c>
      <c r="C7" s="34" t="s">
        <v>97</v>
      </c>
      <c r="D7" s="141" t="s">
        <v>97</v>
      </c>
      <c r="E7" s="142" t="s">
        <v>97</v>
      </c>
      <c r="F7" s="142" t="s">
        <v>97</v>
      </c>
    </row>
    <row r="8" spans="1:6" ht="18.75" customHeight="1">
      <c r="A8" s="143" t="s">
        <v>140</v>
      </c>
      <c r="B8" s="144"/>
      <c r="C8" s="145" t="s">
        <v>140</v>
      </c>
      <c r="D8" s="141" t="s">
        <v>97</v>
      </c>
      <c r="E8" s="142" t="s">
        <v>97</v>
      </c>
      <c r="F8" s="142" t="s">
        <v>97</v>
      </c>
    </row>
    <row r="9" spans="1:6" ht="30" customHeight="1">
      <c r="A9" s="146" t="s">
        <v>727</v>
      </c>
      <c r="B9" s="146"/>
      <c r="C9" s="146"/>
      <c r="D9" s="146"/>
      <c r="E9" s="146"/>
      <c r="F9" s="146"/>
    </row>
  </sheetData>
  <sheetProtection/>
  <mergeCells count="8">
    <mergeCell ref="A2:F2"/>
    <mergeCell ref="A3:D3"/>
    <mergeCell ref="D4:F4"/>
    <mergeCell ref="A8:C8"/>
    <mergeCell ref="A9:F9"/>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6"/>
</worksheet>
</file>

<file path=xl/worksheets/sheet16.xml><?xml version="1.0" encoding="utf-8"?>
<worksheet xmlns="http://schemas.openxmlformats.org/spreadsheetml/2006/main" xmlns:r="http://schemas.openxmlformats.org/officeDocument/2006/relationships">
  <sheetPr>
    <pageSetUpPr fitToPage="1"/>
  </sheetPr>
  <dimension ref="A1:Q16"/>
  <sheetViews>
    <sheetView workbookViewId="0" topLeftCell="A1">
      <selection activeCell="J21" sqref="J21"/>
    </sheetView>
  </sheetViews>
  <sheetFormatPr defaultColWidth="8.8515625" defaultRowHeight="14.25" customHeight="1"/>
  <cols>
    <col min="1" max="1" width="23.00390625" style="63" customWidth="1"/>
    <col min="2" max="2" width="18.421875" style="63" customWidth="1"/>
    <col min="3" max="3" width="35.28125" style="63" customWidth="1"/>
    <col min="4" max="4" width="7.7109375" style="63" customWidth="1"/>
    <col min="5" max="6" width="10.28125" style="63" customWidth="1"/>
    <col min="7" max="7" width="12.00390625" style="63" customWidth="1"/>
    <col min="8" max="10" width="10.00390625" style="63" customWidth="1"/>
    <col min="11" max="11" width="9.140625" style="27" customWidth="1"/>
    <col min="12" max="13" width="9.140625" style="63" customWidth="1"/>
    <col min="14" max="15" width="12.7109375" style="63" customWidth="1"/>
    <col min="16" max="16" width="9.140625" style="27" customWidth="1"/>
    <col min="17" max="17" width="10.421875" style="63" customWidth="1"/>
    <col min="18" max="18" width="9.140625" style="27" customWidth="1"/>
    <col min="19" max="16384" width="9.140625" style="27" bestFit="1" customWidth="1"/>
  </cols>
  <sheetData>
    <row r="1" spans="1:17" ht="13.5" customHeight="1">
      <c r="A1" s="64"/>
      <c r="B1" s="64"/>
      <c r="C1" s="64"/>
      <c r="D1" s="64"/>
      <c r="E1" s="64"/>
      <c r="F1" s="64"/>
      <c r="G1" s="64"/>
      <c r="H1" s="64"/>
      <c r="I1" s="64"/>
      <c r="J1" s="64"/>
      <c r="P1" s="40"/>
      <c r="Q1" s="121"/>
    </row>
    <row r="2" spans="1:17" ht="27.75" customHeight="1">
      <c r="A2" s="89" t="s">
        <v>730</v>
      </c>
      <c r="B2" s="29"/>
      <c r="C2" s="29"/>
      <c r="D2" s="29"/>
      <c r="E2" s="29"/>
      <c r="F2" s="29"/>
      <c r="G2" s="29"/>
      <c r="H2" s="29"/>
      <c r="I2" s="29"/>
      <c r="J2" s="29"/>
      <c r="K2" s="30"/>
      <c r="L2" s="29"/>
      <c r="M2" s="29"/>
      <c r="N2" s="29"/>
      <c r="O2" s="29"/>
      <c r="P2" s="30"/>
      <c r="Q2" s="29"/>
    </row>
    <row r="3" spans="1:17" ht="18.75" customHeight="1">
      <c r="A3" s="67" t="s">
        <v>31</v>
      </c>
      <c r="B3" s="68"/>
      <c r="C3" s="68"/>
      <c r="D3" s="68"/>
      <c r="E3" s="68"/>
      <c r="F3" s="68"/>
      <c r="G3" s="68"/>
      <c r="H3" s="68"/>
      <c r="I3" s="68"/>
      <c r="J3" s="68"/>
      <c r="P3" s="115"/>
      <c r="Q3" s="122" t="s">
        <v>388</v>
      </c>
    </row>
    <row r="4" spans="1:17" ht="15.75" customHeight="1">
      <c r="A4" s="90" t="s">
        <v>731</v>
      </c>
      <c r="B4" s="91" t="s">
        <v>732</v>
      </c>
      <c r="C4" s="91" t="s">
        <v>733</v>
      </c>
      <c r="D4" s="91" t="s">
        <v>734</v>
      </c>
      <c r="E4" s="91" t="s">
        <v>735</v>
      </c>
      <c r="F4" s="91" t="s">
        <v>736</v>
      </c>
      <c r="G4" s="92" t="s">
        <v>408</v>
      </c>
      <c r="H4" s="93"/>
      <c r="I4" s="93"/>
      <c r="J4" s="92"/>
      <c r="K4" s="116"/>
      <c r="L4" s="92"/>
      <c r="M4" s="92"/>
      <c r="N4" s="92"/>
      <c r="O4" s="92"/>
      <c r="P4" s="116"/>
      <c r="Q4" s="123"/>
    </row>
    <row r="5" spans="1:17" ht="17.25" customHeight="1">
      <c r="A5" s="94"/>
      <c r="B5" s="95"/>
      <c r="C5" s="95"/>
      <c r="D5" s="95"/>
      <c r="E5" s="95"/>
      <c r="F5" s="95"/>
      <c r="G5" s="96" t="s">
        <v>81</v>
      </c>
      <c r="H5" s="70" t="s">
        <v>84</v>
      </c>
      <c r="I5" s="70" t="s">
        <v>737</v>
      </c>
      <c r="J5" s="95" t="s">
        <v>738</v>
      </c>
      <c r="K5" s="117" t="s">
        <v>739</v>
      </c>
      <c r="L5" s="118" t="s">
        <v>88</v>
      </c>
      <c r="M5" s="118"/>
      <c r="N5" s="118"/>
      <c r="O5" s="118"/>
      <c r="P5" s="119"/>
      <c r="Q5" s="98"/>
    </row>
    <row r="6" spans="1:17" ht="54" customHeight="1">
      <c r="A6" s="97"/>
      <c r="B6" s="98"/>
      <c r="C6" s="98"/>
      <c r="D6" s="98"/>
      <c r="E6" s="98"/>
      <c r="F6" s="98"/>
      <c r="G6" s="99"/>
      <c r="H6" s="70"/>
      <c r="I6" s="70"/>
      <c r="J6" s="98"/>
      <c r="K6" s="120"/>
      <c r="L6" s="98" t="s">
        <v>83</v>
      </c>
      <c r="M6" s="98" t="s">
        <v>89</v>
      </c>
      <c r="N6" s="98" t="s">
        <v>487</v>
      </c>
      <c r="O6" s="98" t="s">
        <v>91</v>
      </c>
      <c r="P6" s="120" t="s">
        <v>92</v>
      </c>
      <c r="Q6" s="98" t="s">
        <v>93</v>
      </c>
    </row>
    <row r="7" spans="1:17" ht="15" customHeight="1">
      <c r="A7" s="100">
        <v>1</v>
      </c>
      <c r="B7" s="101">
        <v>2</v>
      </c>
      <c r="C7" s="101">
        <v>3</v>
      </c>
      <c r="D7" s="100">
        <v>4</v>
      </c>
      <c r="E7" s="101">
        <v>5</v>
      </c>
      <c r="F7" s="101">
        <v>6</v>
      </c>
      <c r="G7" s="100">
        <v>7</v>
      </c>
      <c r="H7" s="101">
        <v>8</v>
      </c>
      <c r="I7" s="101">
        <v>9</v>
      </c>
      <c r="J7" s="100">
        <v>10</v>
      </c>
      <c r="K7" s="101">
        <v>11</v>
      </c>
      <c r="L7" s="101">
        <v>12</v>
      </c>
      <c r="M7" s="100">
        <v>13</v>
      </c>
      <c r="N7" s="101">
        <v>14</v>
      </c>
      <c r="O7" s="101">
        <v>15</v>
      </c>
      <c r="P7" s="100">
        <v>16</v>
      </c>
      <c r="Q7" s="101">
        <v>17</v>
      </c>
    </row>
    <row r="8" spans="1:17" s="88" customFormat="1" ht="21" customHeight="1">
      <c r="A8" s="102" t="s">
        <v>740</v>
      </c>
      <c r="B8" s="103"/>
      <c r="C8" s="103"/>
      <c r="D8" s="103"/>
      <c r="E8" s="103"/>
      <c r="F8" s="104"/>
      <c r="G8" s="104">
        <f>H8</f>
        <v>2.18</v>
      </c>
      <c r="H8" s="104">
        <f>H9+H11</f>
        <v>2.18</v>
      </c>
      <c r="I8" s="104"/>
      <c r="J8" s="104"/>
      <c r="K8" s="104"/>
      <c r="L8" s="104"/>
      <c r="M8" s="104"/>
      <c r="N8" s="104"/>
      <c r="O8" s="104"/>
      <c r="P8" s="104"/>
      <c r="Q8" s="104"/>
    </row>
    <row r="9" spans="1:17" s="88" customFormat="1" ht="21" customHeight="1">
      <c r="A9" s="102" t="s">
        <v>2</v>
      </c>
      <c r="B9" s="103"/>
      <c r="C9" s="103"/>
      <c r="D9" s="103"/>
      <c r="E9" s="103"/>
      <c r="F9" s="104"/>
      <c r="G9" s="104">
        <f>H9</f>
        <v>2</v>
      </c>
      <c r="H9" s="104">
        <v>2</v>
      </c>
      <c r="I9" s="104"/>
      <c r="J9" s="104"/>
      <c r="K9" s="104"/>
      <c r="L9" s="104"/>
      <c r="M9" s="104"/>
      <c r="N9" s="104"/>
      <c r="O9" s="104"/>
      <c r="P9" s="104"/>
      <c r="Q9" s="104"/>
    </row>
    <row r="10" spans="1:17" s="88" customFormat="1" ht="21" customHeight="1">
      <c r="A10" s="102" t="s">
        <v>741</v>
      </c>
      <c r="B10" s="103" t="s">
        <v>742</v>
      </c>
      <c r="C10" s="103" t="s">
        <v>743</v>
      </c>
      <c r="D10" s="103" t="s">
        <v>608</v>
      </c>
      <c r="E10" s="103" t="s">
        <v>583</v>
      </c>
      <c r="F10" s="105"/>
      <c r="G10" s="104">
        <f>H10</f>
        <v>2</v>
      </c>
      <c r="H10" s="104">
        <v>2</v>
      </c>
      <c r="I10" s="105"/>
      <c r="J10" s="105"/>
      <c r="K10" s="104"/>
      <c r="L10" s="105"/>
      <c r="M10" s="105"/>
      <c r="N10" s="105"/>
      <c r="O10" s="105"/>
      <c r="P10" s="104"/>
      <c r="Q10" s="105"/>
    </row>
    <row r="11" spans="1:17" s="88" customFormat="1" ht="21" customHeight="1">
      <c r="A11" s="106" t="s">
        <v>99</v>
      </c>
      <c r="B11" s="107"/>
      <c r="C11" s="107"/>
      <c r="D11" s="107"/>
      <c r="E11" s="107"/>
      <c r="F11" s="108"/>
      <c r="G11" s="108">
        <f>H11</f>
        <v>0.18000000000000002</v>
      </c>
      <c r="H11" s="108">
        <f>H12+H13+H14</f>
        <v>0.18000000000000002</v>
      </c>
      <c r="I11" s="108"/>
      <c r="J11" s="108"/>
      <c r="K11" s="108"/>
      <c r="L11" s="108"/>
      <c r="M11" s="108"/>
      <c r="N11" s="108"/>
      <c r="O11" s="108"/>
      <c r="P11" s="108"/>
      <c r="Q11" s="108"/>
    </row>
    <row r="12" spans="1:17" s="88" customFormat="1" ht="21" customHeight="1">
      <c r="A12" s="106" t="s">
        <v>744</v>
      </c>
      <c r="B12" s="109" t="s">
        <v>745</v>
      </c>
      <c r="C12" s="109" t="s">
        <v>743</v>
      </c>
      <c r="D12" s="109" t="s">
        <v>608</v>
      </c>
      <c r="E12" s="109" t="s">
        <v>182</v>
      </c>
      <c r="F12" s="110"/>
      <c r="G12" s="110">
        <v>0.08</v>
      </c>
      <c r="H12" s="108">
        <v>0.08</v>
      </c>
      <c r="I12" s="110"/>
      <c r="J12" s="110"/>
      <c r="K12" s="108"/>
      <c r="L12" s="110"/>
      <c r="M12" s="110"/>
      <c r="N12" s="110"/>
      <c r="O12" s="110"/>
      <c r="P12" s="108"/>
      <c r="Q12" s="110"/>
    </row>
    <row r="13" spans="1:17" s="88" customFormat="1" ht="21" customHeight="1">
      <c r="A13" s="106" t="s">
        <v>744</v>
      </c>
      <c r="B13" s="109" t="s">
        <v>746</v>
      </c>
      <c r="C13" s="109" t="s">
        <v>747</v>
      </c>
      <c r="D13" s="109" t="s">
        <v>608</v>
      </c>
      <c r="E13" s="109" t="s">
        <v>180</v>
      </c>
      <c r="F13" s="110"/>
      <c r="G13" s="110">
        <v>0.07</v>
      </c>
      <c r="H13" s="108">
        <v>0.07</v>
      </c>
      <c r="I13" s="110"/>
      <c r="J13" s="110"/>
      <c r="K13" s="108"/>
      <c r="L13" s="110"/>
      <c r="M13" s="110"/>
      <c r="N13" s="110"/>
      <c r="O13" s="110"/>
      <c r="P13" s="108"/>
      <c r="Q13" s="110"/>
    </row>
    <row r="14" spans="1:17" s="88" customFormat="1" ht="21" customHeight="1">
      <c r="A14" s="106" t="s">
        <v>744</v>
      </c>
      <c r="B14" s="109" t="s">
        <v>746</v>
      </c>
      <c r="C14" s="109" t="s">
        <v>748</v>
      </c>
      <c r="D14" s="109" t="s">
        <v>608</v>
      </c>
      <c r="E14" s="109" t="s">
        <v>181</v>
      </c>
      <c r="F14" s="110"/>
      <c r="G14" s="110">
        <v>0.03</v>
      </c>
      <c r="H14" s="108">
        <v>0.03</v>
      </c>
      <c r="I14" s="110"/>
      <c r="J14" s="110"/>
      <c r="K14" s="108"/>
      <c r="L14" s="110"/>
      <c r="M14" s="110"/>
      <c r="N14" s="110"/>
      <c r="O14" s="110"/>
      <c r="P14" s="108"/>
      <c r="Q14" s="110"/>
    </row>
    <row r="15" spans="1:17" ht="21" customHeight="1">
      <c r="A15" s="111" t="s">
        <v>140</v>
      </c>
      <c r="B15" s="112"/>
      <c r="C15" s="112"/>
      <c r="D15" s="112"/>
      <c r="E15" s="113"/>
      <c r="F15" s="114" t="s">
        <v>97</v>
      </c>
      <c r="G15" s="105">
        <f>H15</f>
        <v>2.18</v>
      </c>
      <c r="H15" s="105">
        <f>H8</f>
        <v>2.18</v>
      </c>
      <c r="I15" s="114" t="s">
        <v>97</v>
      </c>
      <c r="J15" s="114" t="s">
        <v>97</v>
      </c>
      <c r="K15" s="114" t="s">
        <v>97</v>
      </c>
      <c r="L15" s="114" t="s">
        <v>97</v>
      </c>
      <c r="M15" s="114" t="s">
        <v>97</v>
      </c>
      <c r="N15" s="114" t="s">
        <v>97</v>
      </c>
      <c r="O15" s="114"/>
      <c r="P15" s="114" t="s">
        <v>97</v>
      </c>
      <c r="Q15" s="114" t="s">
        <v>97</v>
      </c>
    </row>
    <row r="16" spans="2:17" ht="27" customHeight="1">
      <c r="B16" s="39"/>
      <c r="C16" s="39"/>
      <c r="D16" s="39"/>
      <c r="E16" s="39"/>
      <c r="F16" s="39"/>
      <c r="G16" s="39"/>
      <c r="H16" s="39"/>
      <c r="I16" s="39"/>
      <c r="J16" s="39"/>
      <c r="K16" s="39"/>
      <c r="L16" s="39"/>
      <c r="M16" s="39"/>
      <c r="N16" s="39"/>
      <c r="O16" s="39"/>
      <c r="P16" s="39"/>
      <c r="Q16" s="39"/>
    </row>
  </sheetData>
  <sheetProtection/>
  <mergeCells count="17">
    <mergeCell ref="A2:Q2"/>
    <mergeCell ref="A3:F3"/>
    <mergeCell ref="G4:Q4"/>
    <mergeCell ref="L5:Q5"/>
    <mergeCell ref="A15:E15"/>
    <mergeCell ref="B16:Q16"/>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4"/>
</worksheet>
</file>

<file path=xl/worksheets/sheet17.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J22" sqref="J22"/>
    </sheetView>
  </sheetViews>
  <sheetFormatPr defaultColWidth="8.7109375" defaultRowHeight="14.25" customHeight="1"/>
  <cols>
    <col min="1" max="7" width="9.140625" style="62" customWidth="1"/>
    <col min="8" max="8" width="12.00390625" style="63" customWidth="1"/>
    <col min="9" max="11" width="10.00390625" style="63" customWidth="1"/>
    <col min="12" max="12" width="9.140625" style="27" customWidth="1"/>
    <col min="13" max="14" width="9.140625" style="63" customWidth="1"/>
    <col min="15" max="16" width="12.7109375" style="63" customWidth="1"/>
    <col min="17" max="17" width="9.140625" style="27" customWidth="1"/>
    <col min="18" max="18" width="10.421875" style="63" customWidth="1"/>
    <col min="19" max="19" width="9.140625" style="27" customWidth="1"/>
    <col min="20" max="247" width="9.140625" style="27" bestFit="1" customWidth="1"/>
    <col min="248" max="16384" width="8.7109375" style="27" customWidth="1"/>
  </cols>
  <sheetData>
    <row r="1" spans="1:18" ht="13.5" customHeight="1">
      <c r="A1" s="64"/>
      <c r="B1" s="64"/>
      <c r="C1" s="64"/>
      <c r="D1" s="64"/>
      <c r="E1" s="64"/>
      <c r="F1" s="64"/>
      <c r="G1" s="64"/>
      <c r="H1" s="65"/>
      <c r="I1" s="65"/>
      <c r="J1" s="65"/>
      <c r="K1" s="65"/>
      <c r="L1" s="80"/>
      <c r="M1" s="81"/>
      <c r="N1" s="81"/>
      <c r="O1" s="81"/>
      <c r="P1" s="81"/>
      <c r="Q1" s="84"/>
      <c r="R1" s="85"/>
    </row>
    <row r="2" spans="1:18" ht="27.75" customHeight="1">
      <c r="A2" s="66" t="s">
        <v>749</v>
      </c>
      <c r="B2" s="66"/>
      <c r="C2" s="66"/>
      <c r="D2" s="66"/>
      <c r="E2" s="66"/>
      <c r="F2" s="66"/>
      <c r="G2" s="66"/>
      <c r="H2" s="66"/>
      <c r="I2" s="66"/>
      <c r="J2" s="66"/>
      <c r="K2" s="66"/>
      <c r="L2" s="66"/>
      <c r="M2" s="66"/>
      <c r="N2" s="66"/>
      <c r="O2" s="66"/>
      <c r="P2" s="66"/>
      <c r="Q2" s="66"/>
      <c r="R2" s="66"/>
    </row>
    <row r="3" spans="1:18" ht="25.5" customHeight="1">
      <c r="A3" s="67" t="s">
        <v>31</v>
      </c>
      <c r="B3" s="68"/>
      <c r="C3" s="68"/>
      <c r="D3" s="68"/>
      <c r="E3" s="68"/>
      <c r="F3" s="68"/>
      <c r="G3" s="68"/>
      <c r="H3" s="69"/>
      <c r="I3" s="69"/>
      <c r="J3" s="69"/>
      <c r="K3" s="69"/>
      <c r="L3" s="80"/>
      <c r="M3" s="81"/>
      <c r="N3" s="81"/>
      <c r="O3" s="81"/>
      <c r="P3" s="81"/>
      <c r="Q3" s="86"/>
      <c r="R3" s="87" t="s">
        <v>388</v>
      </c>
    </row>
    <row r="4" spans="1:18" ht="15.75" customHeight="1">
      <c r="A4" s="70" t="s">
        <v>731</v>
      </c>
      <c r="B4" s="70" t="s">
        <v>750</v>
      </c>
      <c r="C4" s="70" t="s">
        <v>751</v>
      </c>
      <c r="D4" s="70" t="s">
        <v>752</v>
      </c>
      <c r="E4" s="70" t="s">
        <v>753</v>
      </c>
      <c r="F4" s="70" t="s">
        <v>754</v>
      </c>
      <c r="G4" s="70" t="s">
        <v>755</v>
      </c>
      <c r="H4" s="70" t="s">
        <v>408</v>
      </c>
      <c r="I4" s="70"/>
      <c r="J4" s="70"/>
      <c r="K4" s="70"/>
      <c r="L4" s="50"/>
      <c r="M4" s="70"/>
      <c r="N4" s="70"/>
      <c r="O4" s="70"/>
      <c r="P4" s="70"/>
      <c r="Q4" s="50"/>
      <c r="R4" s="70"/>
    </row>
    <row r="5" spans="1:18" ht="17.25" customHeight="1">
      <c r="A5" s="70"/>
      <c r="B5" s="70"/>
      <c r="C5" s="70"/>
      <c r="D5" s="70"/>
      <c r="E5" s="70"/>
      <c r="F5" s="70"/>
      <c r="G5" s="70"/>
      <c r="H5" s="70" t="s">
        <v>81</v>
      </c>
      <c r="I5" s="70" t="s">
        <v>84</v>
      </c>
      <c r="J5" s="70" t="s">
        <v>737</v>
      </c>
      <c r="K5" s="70" t="s">
        <v>738</v>
      </c>
      <c r="L5" s="82" t="s">
        <v>739</v>
      </c>
      <c r="M5" s="70" t="s">
        <v>88</v>
      </c>
      <c r="N5" s="70"/>
      <c r="O5" s="70"/>
      <c r="P5" s="70"/>
      <c r="Q5" s="82"/>
      <c r="R5" s="70"/>
    </row>
    <row r="6" spans="1:18" ht="54" customHeight="1">
      <c r="A6" s="70"/>
      <c r="B6" s="70"/>
      <c r="C6" s="70"/>
      <c r="D6" s="70"/>
      <c r="E6" s="70"/>
      <c r="F6" s="70"/>
      <c r="G6" s="70"/>
      <c r="H6" s="70"/>
      <c r="I6" s="70"/>
      <c r="J6" s="70"/>
      <c r="K6" s="70"/>
      <c r="L6" s="50"/>
      <c r="M6" s="70" t="s">
        <v>83</v>
      </c>
      <c r="N6" s="70" t="s">
        <v>89</v>
      </c>
      <c r="O6" s="70" t="s">
        <v>487</v>
      </c>
      <c r="P6" s="70" t="s">
        <v>91</v>
      </c>
      <c r="Q6" s="50" t="s">
        <v>92</v>
      </c>
      <c r="R6" s="70" t="s">
        <v>93</v>
      </c>
    </row>
    <row r="7" spans="1:18" ht="15" customHeight="1">
      <c r="A7" s="70">
        <v>1</v>
      </c>
      <c r="B7" s="70">
        <v>2</v>
      </c>
      <c r="C7" s="70">
        <v>3</v>
      </c>
      <c r="D7" s="70">
        <v>4</v>
      </c>
      <c r="E7" s="70">
        <v>5</v>
      </c>
      <c r="F7" s="70">
        <v>6</v>
      </c>
      <c r="G7" s="70">
        <v>7</v>
      </c>
      <c r="H7" s="70">
        <v>8</v>
      </c>
      <c r="I7" s="70">
        <v>9</v>
      </c>
      <c r="J7" s="70">
        <v>10</v>
      </c>
      <c r="K7" s="70">
        <v>11</v>
      </c>
      <c r="L7" s="70">
        <v>12</v>
      </c>
      <c r="M7" s="70">
        <v>13</v>
      </c>
      <c r="N7" s="70">
        <v>14</v>
      </c>
      <c r="O7" s="70">
        <v>15</v>
      </c>
      <c r="P7" s="70">
        <v>16</v>
      </c>
      <c r="Q7" s="70">
        <v>17</v>
      </c>
      <c r="R7" s="70">
        <v>18</v>
      </c>
    </row>
    <row r="8" spans="1:18" ht="22.5" customHeight="1">
      <c r="A8" s="71" t="s">
        <v>726</v>
      </c>
      <c r="B8" s="71"/>
      <c r="C8" s="71"/>
      <c r="D8" s="71"/>
      <c r="E8" s="71"/>
      <c r="F8" s="71"/>
      <c r="G8" s="71"/>
      <c r="H8" s="72" t="s">
        <v>97</v>
      </c>
      <c r="I8" s="72" t="s">
        <v>97</v>
      </c>
      <c r="J8" s="72" t="s">
        <v>97</v>
      </c>
      <c r="K8" s="72" t="s">
        <v>97</v>
      </c>
      <c r="L8" s="72" t="s">
        <v>97</v>
      </c>
      <c r="M8" s="72" t="s">
        <v>97</v>
      </c>
      <c r="N8" s="72" t="s">
        <v>97</v>
      </c>
      <c r="O8" s="72" t="s">
        <v>97</v>
      </c>
      <c r="P8" s="72"/>
      <c r="Q8" s="72" t="s">
        <v>97</v>
      </c>
      <c r="R8" s="72" t="s">
        <v>97</v>
      </c>
    </row>
    <row r="9" spans="1:18" ht="22.5" customHeight="1">
      <c r="A9" s="73"/>
      <c r="B9" s="74"/>
      <c r="C9" s="74"/>
      <c r="D9" s="74"/>
      <c r="E9" s="74"/>
      <c r="F9" s="74"/>
      <c r="G9" s="74"/>
      <c r="H9" s="75" t="s">
        <v>97</v>
      </c>
      <c r="I9" s="75" t="s">
        <v>97</v>
      </c>
      <c r="J9" s="75" t="s">
        <v>97</v>
      </c>
      <c r="K9" s="75" t="s">
        <v>97</v>
      </c>
      <c r="L9" s="72" t="s">
        <v>97</v>
      </c>
      <c r="M9" s="75" t="s">
        <v>97</v>
      </c>
      <c r="N9" s="75" t="s">
        <v>97</v>
      </c>
      <c r="O9" s="75" t="s">
        <v>97</v>
      </c>
      <c r="P9" s="75"/>
      <c r="Q9" s="72" t="s">
        <v>97</v>
      </c>
      <c r="R9" s="75" t="s">
        <v>97</v>
      </c>
    </row>
    <row r="10" spans="1:18" ht="22.5" customHeight="1">
      <c r="A10" s="73"/>
      <c r="B10" s="76"/>
      <c r="C10" s="76"/>
      <c r="D10" s="76"/>
      <c r="E10" s="76"/>
      <c r="F10" s="76"/>
      <c r="G10" s="76"/>
      <c r="H10" s="77" t="s">
        <v>97</v>
      </c>
      <c r="I10" s="77" t="s">
        <v>97</v>
      </c>
      <c r="J10" s="77" t="s">
        <v>97</v>
      </c>
      <c r="K10" s="77" t="s">
        <v>97</v>
      </c>
      <c r="L10" s="77" t="s">
        <v>97</v>
      </c>
      <c r="M10" s="77" t="s">
        <v>97</v>
      </c>
      <c r="N10" s="77" t="s">
        <v>97</v>
      </c>
      <c r="O10" s="77" t="s">
        <v>97</v>
      </c>
      <c r="P10" s="77"/>
      <c r="Q10" s="77" t="s">
        <v>97</v>
      </c>
      <c r="R10" s="77" t="s">
        <v>97</v>
      </c>
    </row>
    <row r="11" spans="1:18" ht="22.5" customHeight="1">
      <c r="A11" s="71" t="s">
        <v>140</v>
      </c>
      <c r="B11" s="71"/>
      <c r="C11" s="71"/>
      <c r="D11" s="71"/>
      <c r="E11" s="71"/>
      <c r="F11" s="71"/>
      <c r="G11" s="71"/>
      <c r="H11" s="78"/>
      <c r="I11" s="78"/>
      <c r="J11" s="78"/>
      <c r="K11" s="78"/>
      <c r="L11" s="83"/>
      <c r="M11" s="78"/>
      <c r="N11" s="78"/>
      <c r="O11" s="78"/>
      <c r="P11" s="78"/>
      <c r="Q11" s="83"/>
      <c r="R11" s="78"/>
    </row>
    <row r="12" spans="1:18" ht="24" customHeight="1">
      <c r="A12" s="79" t="s">
        <v>727</v>
      </c>
      <c r="B12" s="79"/>
      <c r="C12" s="79"/>
      <c r="D12" s="79"/>
      <c r="E12" s="79"/>
      <c r="F12" s="79"/>
      <c r="G12" s="79"/>
      <c r="H12" s="79"/>
      <c r="I12" s="79"/>
      <c r="J12" s="79"/>
      <c r="K12" s="79"/>
      <c r="L12" s="79"/>
      <c r="M12" s="79"/>
      <c r="N12" s="79"/>
      <c r="O12" s="79"/>
      <c r="P12" s="79"/>
      <c r="Q12" s="79"/>
      <c r="R12" s="79"/>
    </row>
  </sheetData>
  <sheetProtection/>
  <mergeCells count="18">
    <mergeCell ref="A2:R2"/>
    <mergeCell ref="A3:D3"/>
    <mergeCell ref="H4:R4"/>
    <mergeCell ref="M5:R5"/>
    <mergeCell ref="A11:G11"/>
    <mergeCell ref="A12:R12"/>
    <mergeCell ref="A4:A6"/>
    <mergeCell ref="B4:B6"/>
    <mergeCell ref="C4:C6"/>
    <mergeCell ref="D4:D6"/>
    <mergeCell ref="E4:E6"/>
    <mergeCell ref="F4:F6"/>
    <mergeCell ref="G4:G6"/>
    <mergeCell ref="H5:H6"/>
    <mergeCell ref="I5:I6"/>
    <mergeCell ref="J5:J6"/>
    <mergeCell ref="K5:K6"/>
    <mergeCell ref="L5:L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worksheet>
</file>

<file path=xl/worksheets/sheet18.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H23" sqref="H23"/>
    </sheetView>
  </sheetViews>
  <sheetFormatPr defaultColWidth="8.8515625" defaultRowHeight="14.25" customHeight="1"/>
  <cols>
    <col min="1" max="1" width="53.8515625" style="41" customWidth="1"/>
    <col min="2" max="4" width="13.421875" style="41" customWidth="1"/>
    <col min="5" max="5" width="14.7109375" style="41" customWidth="1"/>
    <col min="6" max="234" width="9.140625" style="27" bestFit="1" customWidth="1"/>
    <col min="235" max="16384" width="8.8515625" style="27" customWidth="1"/>
  </cols>
  <sheetData>
    <row r="1" spans="1:5" ht="13.5" customHeight="1">
      <c r="A1" s="42"/>
      <c r="B1" s="42"/>
      <c r="C1" s="42"/>
      <c r="D1" s="43"/>
      <c r="E1" s="44"/>
    </row>
    <row r="2" spans="1:5" ht="27.75" customHeight="1">
      <c r="A2" s="45" t="s">
        <v>756</v>
      </c>
      <c r="B2" s="46"/>
      <c r="C2" s="46"/>
      <c r="D2" s="46"/>
      <c r="E2" s="46"/>
    </row>
    <row r="3" spans="1:5" ht="18" customHeight="1">
      <c r="A3" s="47" t="s">
        <v>31</v>
      </c>
      <c r="B3" s="47"/>
      <c r="C3" s="47"/>
      <c r="D3" s="48" t="s">
        <v>388</v>
      </c>
      <c r="E3" s="48"/>
    </row>
    <row r="4" spans="1:5" ht="19.5" customHeight="1">
      <c r="A4" s="49" t="s">
        <v>757</v>
      </c>
      <c r="B4" s="49" t="s">
        <v>408</v>
      </c>
      <c r="C4" s="49"/>
      <c r="D4" s="49"/>
      <c r="E4" s="49" t="s">
        <v>758</v>
      </c>
    </row>
    <row r="5" spans="1:5" ht="40.5" customHeight="1">
      <c r="A5" s="49"/>
      <c r="B5" s="49" t="s">
        <v>81</v>
      </c>
      <c r="C5" s="50" t="s">
        <v>84</v>
      </c>
      <c r="D5" s="50" t="s">
        <v>759</v>
      </c>
      <c r="E5" s="51" t="s">
        <v>760</v>
      </c>
    </row>
    <row r="6" spans="1:5" ht="19.5" customHeight="1">
      <c r="A6" s="49">
        <v>1</v>
      </c>
      <c r="B6" s="49" t="s">
        <v>761</v>
      </c>
      <c r="C6" s="49">
        <v>3</v>
      </c>
      <c r="D6" s="52">
        <v>4</v>
      </c>
      <c r="E6" s="52">
        <v>8</v>
      </c>
    </row>
    <row r="7" spans="1:5" ht="19.5" customHeight="1">
      <c r="A7" s="53" t="s">
        <v>726</v>
      </c>
      <c r="B7" s="54" t="s">
        <v>97</v>
      </c>
      <c r="C7" s="54" t="s">
        <v>97</v>
      </c>
      <c r="D7" s="55" t="s">
        <v>97</v>
      </c>
      <c r="E7" s="54" t="s">
        <v>97</v>
      </c>
    </row>
    <row r="8" spans="1:5" ht="19.5" customHeight="1">
      <c r="A8" s="56"/>
      <c r="B8" s="54" t="s">
        <v>97</v>
      </c>
      <c r="C8" s="54" t="s">
        <v>97</v>
      </c>
      <c r="D8" s="55" t="s">
        <v>97</v>
      </c>
      <c r="E8" s="54" t="s">
        <v>97</v>
      </c>
    </row>
    <row r="9" spans="1:5" ht="14.25" customHeight="1">
      <c r="A9" s="56"/>
      <c r="B9" s="54"/>
      <c r="C9" s="54"/>
      <c r="D9" s="55"/>
      <c r="E9" s="54"/>
    </row>
    <row r="10" spans="2:5" ht="14.25" customHeight="1">
      <c r="B10" s="54"/>
      <c r="C10" s="54"/>
      <c r="D10" s="55"/>
      <c r="E10" s="54"/>
    </row>
    <row r="11" spans="1:5" ht="14.25" customHeight="1">
      <c r="A11" s="57"/>
      <c r="B11" s="54"/>
      <c r="C11" s="54"/>
      <c r="D11" s="55"/>
      <c r="E11" s="54"/>
    </row>
    <row r="12" spans="1:5" ht="14.25" customHeight="1">
      <c r="A12" s="56"/>
      <c r="B12" s="54"/>
      <c r="C12" s="54"/>
      <c r="D12" s="55"/>
      <c r="E12" s="54"/>
    </row>
    <row r="13" spans="1:5" ht="14.25" customHeight="1">
      <c r="A13" s="56"/>
      <c r="B13" s="54"/>
      <c r="C13" s="54"/>
      <c r="D13" s="55"/>
      <c r="E13" s="54"/>
    </row>
    <row r="14" spans="1:5" ht="14.25" customHeight="1">
      <c r="A14" s="57"/>
      <c r="B14" s="54"/>
      <c r="C14" s="54"/>
      <c r="D14" s="55"/>
      <c r="E14" s="54"/>
    </row>
    <row r="15" spans="1:5" ht="14.25" customHeight="1">
      <c r="A15" s="56"/>
      <c r="B15" s="54"/>
      <c r="C15" s="54"/>
      <c r="D15" s="55"/>
      <c r="E15" s="54"/>
    </row>
    <row r="16" spans="1:5" ht="14.25" customHeight="1">
      <c r="A16" s="56"/>
      <c r="B16" s="54"/>
      <c r="C16" s="54"/>
      <c r="D16" s="55"/>
      <c r="E16" s="54"/>
    </row>
    <row r="17" spans="1:5" ht="14.25" customHeight="1">
      <c r="A17" s="53"/>
      <c r="B17" s="54"/>
      <c r="C17" s="54"/>
      <c r="D17" s="55"/>
      <c r="E17" s="54"/>
    </row>
    <row r="18" spans="1:5" ht="14.25" customHeight="1">
      <c r="A18" s="53"/>
      <c r="B18" s="54"/>
      <c r="C18" s="54"/>
      <c r="D18" s="55"/>
      <c r="E18" s="54"/>
    </row>
    <row r="19" spans="1:5" ht="14.25" customHeight="1">
      <c r="A19" s="53"/>
      <c r="B19" s="54"/>
      <c r="C19" s="54"/>
      <c r="D19" s="55"/>
      <c r="E19" s="54"/>
    </row>
    <row r="20" spans="1:5" ht="14.25" customHeight="1">
      <c r="A20" s="53"/>
      <c r="B20" s="54"/>
      <c r="C20" s="54"/>
      <c r="D20" s="55"/>
      <c r="E20" s="54"/>
    </row>
    <row r="21" spans="1:5" ht="14.25" customHeight="1">
      <c r="A21" s="53"/>
      <c r="B21" s="54"/>
      <c r="C21" s="54"/>
      <c r="D21" s="55"/>
      <c r="E21" s="54"/>
    </row>
    <row r="22" spans="1:5" ht="14.25" customHeight="1">
      <c r="A22" s="53"/>
      <c r="B22" s="54"/>
      <c r="C22" s="54"/>
      <c r="D22" s="55"/>
      <c r="E22" s="54"/>
    </row>
    <row r="23" spans="1:5" ht="14.25" customHeight="1">
      <c r="A23" s="53"/>
      <c r="B23" s="54"/>
      <c r="C23" s="54"/>
      <c r="D23" s="55"/>
      <c r="E23" s="54"/>
    </row>
    <row r="24" spans="1:5" ht="14.25" customHeight="1">
      <c r="A24" s="58" t="s">
        <v>81</v>
      </c>
      <c r="B24" s="59" t="s">
        <v>97</v>
      </c>
      <c r="C24" s="59" t="s">
        <v>97</v>
      </c>
      <c r="D24" s="60" t="s">
        <v>97</v>
      </c>
      <c r="E24" s="59" t="s">
        <v>97</v>
      </c>
    </row>
    <row r="25" spans="1:5" ht="25.5" customHeight="1">
      <c r="A25" s="61" t="s">
        <v>727</v>
      </c>
      <c r="B25" s="61"/>
      <c r="C25" s="61"/>
      <c r="D25" s="61"/>
      <c r="E25" s="61"/>
    </row>
  </sheetData>
  <sheetProtection/>
  <mergeCells count="5">
    <mergeCell ref="A2:E2"/>
    <mergeCell ref="D3:E3"/>
    <mergeCell ref="B4:D4"/>
    <mergeCell ref="A25:E25"/>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3" sqref="A3:H3"/>
    </sheetView>
  </sheetViews>
  <sheetFormatPr defaultColWidth="8.8515625" defaultRowHeight="12.75"/>
  <cols>
    <col min="1" max="1" width="34.28125" style="26" customWidth="1"/>
    <col min="2" max="2" width="29.00390625" style="26" customWidth="1"/>
    <col min="3" max="5" width="23.57421875" style="26" customWidth="1"/>
    <col min="6" max="6" width="11.28125" style="27" customWidth="1"/>
    <col min="7" max="7" width="25.140625" style="26" customWidth="1"/>
    <col min="8" max="8" width="15.57421875" style="27" customWidth="1"/>
    <col min="9" max="9" width="13.421875" style="27" customWidth="1"/>
    <col min="10" max="10" width="18.8515625" style="26" customWidth="1"/>
    <col min="11" max="11" width="9.140625" style="27" customWidth="1"/>
    <col min="12" max="16384" width="9.140625" style="27" bestFit="1" customWidth="1"/>
  </cols>
  <sheetData>
    <row r="1" ht="12" customHeight="1">
      <c r="J1" s="40"/>
    </row>
    <row r="2" spans="1:10" ht="28.5" customHeight="1">
      <c r="A2" s="28" t="s">
        <v>762</v>
      </c>
      <c r="B2" s="29"/>
      <c r="C2" s="29"/>
      <c r="D2" s="29"/>
      <c r="E2" s="29"/>
      <c r="F2" s="30"/>
      <c r="G2" s="29"/>
      <c r="H2" s="30"/>
      <c r="I2" s="30"/>
      <c r="J2" s="29"/>
    </row>
    <row r="3" ht="17.25" customHeight="1">
      <c r="A3" s="31" t="s">
        <v>31</v>
      </c>
    </row>
    <row r="4" spans="1:10" ht="44.25" customHeight="1">
      <c r="A4" s="32" t="s">
        <v>599</v>
      </c>
      <c r="B4" s="32" t="s">
        <v>600</v>
      </c>
      <c r="C4" s="32" t="s">
        <v>561</v>
      </c>
      <c r="D4" s="32" t="s">
        <v>601</v>
      </c>
      <c r="E4" s="32" t="s">
        <v>563</v>
      </c>
      <c r="F4" s="33" t="s">
        <v>564</v>
      </c>
      <c r="G4" s="32" t="s">
        <v>565</v>
      </c>
      <c r="H4" s="33" t="s">
        <v>566</v>
      </c>
      <c r="I4" s="33" t="s">
        <v>567</v>
      </c>
      <c r="J4" s="32" t="s">
        <v>559</v>
      </c>
    </row>
    <row r="5" spans="1:10" ht="14.25" customHeight="1">
      <c r="A5" s="32">
        <v>1</v>
      </c>
      <c r="B5" s="32">
        <v>2</v>
      </c>
      <c r="C5" s="32">
        <v>3</v>
      </c>
      <c r="D5" s="32">
        <v>4</v>
      </c>
      <c r="E5" s="32">
        <v>5</v>
      </c>
      <c r="F5" s="33">
        <v>6</v>
      </c>
      <c r="G5" s="32">
        <v>7</v>
      </c>
      <c r="H5" s="33">
        <v>8</v>
      </c>
      <c r="I5" s="33">
        <v>9</v>
      </c>
      <c r="J5" s="32">
        <v>10</v>
      </c>
    </row>
    <row r="6" spans="1:10" ht="42" customHeight="1">
      <c r="A6" s="34" t="s">
        <v>726</v>
      </c>
      <c r="B6" s="35"/>
      <c r="C6" s="35"/>
      <c r="D6" s="35"/>
      <c r="E6" s="36"/>
      <c r="F6" s="37"/>
      <c r="G6" s="36"/>
      <c r="H6" s="37"/>
      <c r="I6" s="37"/>
      <c r="J6" s="36"/>
    </row>
    <row r="7" spans="1:10" ht="42.75" customHeight="1">
      <c r="A7" s="38" t="s">
        <v>97</v>
      </c>
      <c r="B7" s="38" t="s">
        <v>97</v>
      </c>
      <c r="C7" s="38" t="s">
        <v>97</v>
      </c>
      <c r="D7" s="38" t="s">
        <v>97</v>
      </c>
      <c r="E7" s="34" t="s">
        <v>97</v>
      </c>
      <c r="F7" s="38" t="s">
        <v>97</v>
      </c>
      <c r="G7" s="34" t="s">
        <v>97</v>
      </c>
      <c r="H7" s="38" t="s">
        <v>97</v>
      </c>
      <c r="I7" s="38" t="s">
        <v>97</v>
      </c>
      <c r="J7" s="34" t="s">
        <v>97</v>
      </c>
    </row>
    <row r="8" spans="1:10" ht="21" customHeight="1">
      <c r="A8" s="39" t="s">
        <v>727</v>
      </c>
      <c r="B8" s="39"/>
      <c r="C8" s="39"/>
      <c r="D8" s="39"/>
      <c r="E8" s="39"/>
      <c r="F8" s="39"/>
      <c r="G8" s="39"/>
      <c r="H8" s="39"/>
      <c r="I8" s="39"/>
      <c r="J8" s="39"/>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A22"/>
  <sheetViews>
    <sheetView showGridLines="0" showZeros="0" zoomScaleSheetLayoutView="100" workbookViewId="0" topLeftCell="A13">
      <selection activeCell="A17" sqref="A17"/>
    </sheetView>
  </sheetViews>
  <sheetFormatPr defaultColWidth="8.8515625" defaultRowHeight="12.75"/>
  <cols>
    <col min="1" max="1" width="111.7109375" style="0" customWidth="1"/>
  </cols>
  <sheetData>
    <row r="1" ht="33" customHeight="1">
      <c r="A1" s="377" t="s">
        <v>9</v>
      </c>
    </row>
    <row r="2" ht="26.25">
      <c r="A2" s="378"/>
    </row>
    <row r="3" ht="27" customHeight="1">
      <c r="A3" s="379" t="s">
        <v>10</v>
      </c>
    </row>
    <row r="4" ht="27" customHeight="1">
      <c r="A4" s="379" t="s">
        <v>11</v>
      </c>
    </row>
    <row r="5" ht="27" customHeight="1">
      <c r="A5" s="379" t="s">
        <v>12</v>
      </c>
    </row>
    <row r="6" ht="27" customHeight="1">
      <c r="A6" s="379" t="s">
        <v>13</v>
      </c>
    </row>
    <row r="7" ht="27" customHeight="1">
      <c r="A7" s="379" t="s">
        <v>14</v>
      </c>
    </row>
    <row r="8" ht="27" customHeight="1">
      <c r="A8" s="379" t="s">
        <v>15</v>
      </c>
    </row>
    <row r="9" ht="27" customHeight="1">
      <c r="A9" s="379" t="s">
        <v>16</v>
      </c>
    </row>
    <row r="10" ht="27" customHeight="1">
      <c r="A10" s="379" t="s">
        <v>17</v>
      </c>
    </row>
    <row r="11" ht="27" customHeight="1">
      <c r="A11" s="379" t="s">
        <v>18</v>
      </c>
    </row>
    <row r="12" ht="27" customHeight="1">
      <c r="A12" s="379" t="s">
        <v>19</v>
      </c>
    </row>
    <row r="13" ht="27" customHeight="1">
      <c r="A13" s="379" t="s">
        <v>20</v>
      </c>
    </row>
    <row r="14" ht="27" customHeight="1">
      <c r="A14" s="379" t="s">
        <v>21</v>
      </c>
    </row>
    <row r="15" ht="27" customHeight="1">
      <c r="A15" s="379" t="s">
        <v>22</v>
      </c>
    </row>
    <row r="16" ht="27" customHeight="1">
      <c r="A16" s="379" t="s">
        <v>23</v>
      </c>
    </row>
    <row r="17" ht="27" customHeight="1">
      <c r="A17" s="379" t="s">
        <v>24</v>
      </c>
    </row>
    <row r="18" ht="27" customHeight="1">
      <c r="A18" s="379" t="s">
        <v>25</v>
      </c>
    </row>
    <row r="19" ht="20.25">
      <c r="A19" s="379" t="s">
        <v>26</v>
      </c>
    </row>
    <row r="20" ht="20.25">
      <c r="A20" s="379" t="s">
        <v>27</v>
      </c>
    </row>
    <row r="21" ht="20.25">
      <c r="A21" s="379" t="s">
        <v>28</v>
      </c>
    </row>
    <row r="22" ht="20.25">
      <c r="A22" s="379" t="s">
        <v>29</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A3" sqref="A3"/>
    </sheetView>
  </sheetViews>
  <sheetFormatPr defaultColWidth="8.8515625" defaultRowHeight="12.75"/>
  <cols>
    <col min="1" max="1" width="29.00390625" style="13" bestFit="1" customWidth="1"/>
    <col min="2" max="2" width="18.7109375" style="13" customWidth="1"/>
    <col min="3" max="3" width="24.8515625" style="13" customWidth="1"/>
    <col min="4" max="6" width="23.57421875" style="13" customWidth="1"/>
    <col min="7" max="7" width="25.140625" style="13" customWidth="1"/>
    <col min="8" max="8" width="18.8515625" style="13" customWidth="1"/>
    <col min="9" max="16384" width="9.140625" style="13" bestFit="1" customWidth="1"/>
  </cols>
  <sheetData>
    <row r="1" ht="12">
      <c r="H1" s="14"/>
    </row>
    <row r="2" spans="1:8" ht="28.5">
      <c r="A2" s="15" t="s">
        <v>763</v>
      </c>
      <c r="B2" s="15"/>
      <c r="C2" s="15"/>
      <c r="D2" s="15"/>
      <c r="E2" s="15"/>
      <c r="F2" s="15"/>
      <c r="G2" s="15"/>
      <c r="H2" s="15"/>
    </row>
    <row r="3" spans="1:2" ht="13.5">
      <c r="A3" s="16" t="s">
        <v>31</v>
      </c>
      <c r="B3" s="16"/>
    </row>
    <row r="4" spans="1:8" ht="18" customHeight="1">
      <c r="A4" s="17" t="s">
        <v>401</v>
      </c>
      <c r="B4" s="17" t="s">
        <v>764</v>
      </c>
      <c r="C4" s="17" t="s">
        <v>765</v>
      </c>
      <c r="D4" s="17" t="s">
        <v>766</v>
      </c>
      <c r="E4" s="17" t="s">
        <v>767</v>
      </c>
      <c r="F4" s="18" t="s">
        <v>768</v>
      </c>
      <c r="G4" s="19"/>
      <c r="H4" s="20"/>
    </row>
    <row r="5" spans="1:8" ht="18" customHeight="1">
      <c r="A5" s="21"/>
      <c r="B5" s="21"/>
      <c r="C5" s="21"/>
      <c r="D5" s="21"/>
      <c r="E5" s="21"/>
      <c r="F5" s="22" t="s">
        <v>735</v>
      </c>
      <c r="G5" s="22" t="s">
        <v>769</v>
      </c>
      <c r="H5" s="22" t="s">
        <v>770</v>
      </c>
    </row>
    <row r="6" spans="1:8" ht="21" customHeight="1">
      <c r="A6" s="23">
        <v>1</v>
      </c>
      <c r="B6" s="23">
        <v>2</v>
      </c>
      <c r="C6" s="23">
        <v>3</v>
      </c>
      <c r="D6" s="23">
        <v>4</v>
      </c>
      <c r="E6" s="23">
        <v>5</v>
      </c>
      <c r="F6" s="23">
        <v>6</v>
      </c>
      <c r="G6" s="23">
        <v>7</v>
      </c>
      <c r="H6" s="23">
        <v>8</v>
      </c>
    </row>
    <row r="7" spans="1:8" ht="24" customHeight="1">
      <c r="A7" s="24" t="s">
        <v>726</v>
      </c>
      <c r="B7" s="24"/>
      <c r="C7" s="24"/>
      <c r="D7" s="24"/>
      <c r="E7" s="24"/>
      <c r="F7" s="23"/>
      <c r="G7" s="23"/>
      <c r="H7" s="23"/>
    </row>
    <row r="8" spans="1:8" ht="24" customHeight="1">
      <c r="A8" s="24"/>
      <c r="B8" s="24"/>
      <c r="C8" s="24"/>
      <c r="D8" s="24"/>
      <c r="E8" s="24"/>
      <c r="F8" s="23"/>
      <c r="G8" s="23"/>
      <c r="H8" s="23"/>
    </row>
    <row r="9" spans="1:8" ht="22.5" customHeight="1">
      <c r="A9" s="25" t="s">
        <v>727</v>
      </c>
      <c r="B9" s="25"/>
      <c r="C9" s="25"/>
      <c r="D9" s="25"/>
      <c r="E9" s="25"/>
      <c r="F9" s="25"/>
      <c r="G9" s="25"/>
      <c r="H9" s="25"/>
    </row>
  </sheetData>
  <sheetProtection/>
  <mergeCells count="8">
    <mergeCell ref="A2:H2"/>
    <mergeCell ref="F4:H4"/>
    <mergeCell ref="A9:H9"/>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A19"/>
  <sheetViews>
    <sheetView zoomScaleSheetLayoutView="100" workbookViewId="0" topLeftCell="A1">
      <selection activeCell="A18" sqref="A18"/>
    </sheetView>
  </sheetViews>
  <sheetFormatPr defaultColWidth="8.8515625" defaultRowHeight="12.75"/>
  <cols>
    <col min="1" max="1" width="90.140625" style="8" customWidth="1"/>
  </cols>
  <sheetData>
    <row r="1" ht="21">
      <c r="A1" s="2" t="s">
        <v>771</v>
      </c>
    </row>
    <row r="2" ht="21" customHeight="1">
      <c r="A2" s="9" t="s">
        <v>31</v>
      </c>
    </row>
    <row r="3" ht="19.5" customHeight="1">
      <c r="A3" s="10" t="s">
        <v>772</v>
      </c>
    </row>
    <row r="4" ht="19.5" customHeight="1">
      <c r="A4" s="4" t="s">
        <v>726</v>
      </c>
    </row>
    <row r="5" ht="19.5" customHeight="1">
      <c r="A5" s="11" t="s">
        <v>773</v>
      </c>
    </row>
    <row r="6" ht="19.5" customHeight="1">
      <c r="A6" s="4"/>
    </row>
    <row r="7" ht="19.5" customHeight="1">
      <c r="A7" s="11" t="s">
        <v>774</v>
      </c>
    </row>
    <row r="8" ht="19.5" customHeight="1">
      <c r="A8" s="4"/>
    </row>
    <row r="9" ht="19.5" customHeight="1">
      <c r="A9" s="11" t="s">
        <v>775</v>
      </c>
    </row>
    <row r="10" ht="19.5" customHeight="1">
      <c r="A10" s="4"/>
    </row>
    <row r="11" ht="19.5" customHeight="1">
      <c r="A11" s="11" t="s">
        <v>776</v>
      </c>
    </row>
    <row r="12" ht="19.5" customHeight="1">
      <c r="A12" s="4"/>
    </row>
    <row r="13" ht="19.5" customHeight="1">
      <c r="A13" s="11" t="s">
        <v>777</v>
      </c>
    </row>
    <row r="14" ht="19.5" customHeight="1">
      <c r="A14" s="4"/>
    </row>
    <row r="15" ht="19.5" customHeight="1">
      <c r="A15" s="11" t="s">
        <v>778</v>
      </c>
    </row>
    <row r="16" ht="19.5" customHeight="1">
      <c r="A16" s="4"/>
    </row>
    <row r="17" ht="19.5" customHeight="1">
      <c r="A17" s="11" t="s">
        <v>779</v>
      </c>
    </row>
    <row r="18" ht="19.5" customHeight="1">
      <c r="A18" s="4"/>
    </row>
    <row r="19" ht="27" customHeight="1">
      <c r="A19" s="12" t="s">
        <v>727</v>
      </c>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7"/>
  <sheetViews>
    <sheetView tabSelected="1" zoomScaleSheetLayoutView="100" workbookViewId="0" topLeftCell="A1">
      <selection activeCell="G3" sqref="G3"/>
    </sheetView>
  </sheetViews>
  <sheetFormatPr defaultColWidth="8.8515625" defaultRowHeight="12.75"/>
  <cols>
    <col min="1" max="1" width="78.7109375" style="1" customWidth="1"/>
  </cols>
  <sheetData>
    <row r="1" ht="51.75" customHeight="1">
      <c r="A1" s="2" t="s">
        <v>780</v>
      </c>
    </row>
    <row r="2" ht="27.75" customHeight="1">
      <c r="A2" s="3" t="s">
        <v>31</v>
      </c>
    </row>
    <row r="3" ht="253.5" customHeight="1">
      <c r="A3" s="4" t="s">
        <v>781</v>
      </c>
    </row>
    <row r="4" ht="48.75" customHeight="1">
      <c r="A4" s="5" t="s">
        <v>782</v>
      </c>
    </row>
    <row r="5" ht="14.25">
      <c r="A5" s="6"/>
    </row>
    <row r="6" ht="14.25">
      <c r="A6" s="7"/>
    </row>
    <row r="7" ht="14.25">
      <c r="A7" s="6"/>
    </row>
    <row r="8" ht="14.25">
      <c r="A8" s="7"/>
    </row>
    <row r="9" ht="14.25">
      <c r="A9" s="6"/>
    </row>
    <row r="10" ht="14.25">
      <c r="A10" s="7"/>
    </row>
    <row r="11" ht="14.25">
      <c r="A11" s="6"/>
    </row>
    <row r="12" ht="14.25">
      <c r="A12" s="7"/>
    </row>
    <row r="13" ht="14.25">
      <c r="A13" s="6"/>
    </row>
    <row r="14" ht="14.25">
      <c r="A14" s="7"/>
    </row>
    <row r="15" ht="14.25">
      <c r="A15" s="6"/>
    </row>
    <row r="16" ht="14.25">
      <c r="A16" s="7"/>
    </row>
    <row r="17" ht="14.25">
      <c r="A17" s="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28" activePane="bottomRight" state="frozen"/>
      <selection pane="bottomRight" activeCell="A3" sqref="A3:B3"/>
    </sheetView>
  </sheetViews>
  <sheetFormatPr defaultColWidth="8.00390625" defaultRowHeight="12.75"/>
  <cols>
    <col min="1" max="1" width="39.57421875" style="63" customWidth="1"/>
    <col min="2" max="2" width="43.140625" style="63" customWidth="1"/>
    <col min="3" max="3" width="40.421875" style="63" customWidth="1"/>
    <col min="4" max="4" width="46.140625" style="63" customWidth="1"/>
    <col min="5" max="5" width="8.00390625" style="27" customWidth="1"/>
    <col min="6" max="16384" width="8.00390625" style="27" customWidth="1"/>
  </cols>
  <sheetData>
    <row r="1" spans="1:4" ht="16.5" customHeight="1">
      <c r="A1" s="365"/>
      <c r="B1" s="64"/>
      <c r="C1" s="64"/>
      <c r="D1" s="122"/>
    </row>
    <row r="2" spans="1:4" ht="36" customHeight="1">
      <c r="A2" s="28" t="s">
        <v>30</v>
      </c>
      <c r="B2" s="366"/>
      <c r="C2" s="366"/>
      <c r="D2" s="366"/>
    </row>
    <row r="3" spans="1:4" ht="21" customHeight="1">
      <c r="A3" s="67" t="s">
        <v>31</v>
      </c>
      <c r="B3" s="319"/>
      <c r="C3" s="319"/>
      <c r="D3" s="121" t="s">
        <v>32</v>
      </c>
    </row>
    <row r="4" spans="1:4" ht="19.5" customHeight="1">
      <c r="A4" s="133" t="s">
        <v>33</v>
      </c>
      <c r="B4" s="135"/>
      <c r="C4" s="133" t="s">
        <v>34</v>
      </c>
      <c r="D4" s="135"/>
    </row>
    <row r="5" spans="1:4" ht="19.5" customHeight="1">
      <c r="A5" s="131" t="s">
        <v>35</v>
      </c>
      <c r="B5" s="131" t="s">
        <v>36</v>
      </c>
      <c r="C5" s="131" t="s">
        <v>37</v>
      </c>
      <c r="D5" s="131" t="s">
        <v>36</v>
      </c>
    </row>
    <row r="6" spans="1:4" ht="19.5" customHeight="1">
      <c r="A6" s="100"/>
      <c r="B6" s="100"/>
      <c r="C6" s="100"/>
      <c r="D6" s="100"/>
    </row>
    <row r="7" spans="1:4" ht="20.25" customHeight="1">
      <c r="A7" s="324" t="s">
        <v>38</v>
      </c>
      <c r="B7" s="321">
        <v>1326.93</v>
      </c>
      <c r="C7" s="324" t="s">
        <v>39</v>
      </c>
      <c r="D7" s="321">
        <v>1188.68</v>
      </c>
    </row>
    <row r="8" spans="1:4" ht="20.25" customHeight="1">
      <c r="A8" s="324" t="s">
        <v>40</v>
      </c>
      <c r="B8" s="321"/>
      <c r="C8" s="324" t="s">
        <v>41</v>
      </c>
      <c r="D8" s="321"/>
    </row>
    <row r="9" spans="1:4" ht="20.25" customHeight="1">
      <c r="A9" s="324" t="s">
        <v>42</v>
      </c>
      <c r="B9" s="321"/>
      <c r="C9" s="324" t="s">
        <v>43</v>
      </c>
      <c r="D9" s="321"/>
    </row>
    <row r="10" spans="1:4" ht="20.25" customHeight="1">
      <c r="A10" s="324" t="s">
        <v>44</v>
      </c>
      <c r="B10" s="295"/>
      <c r="C10" s="324" t="s">
        <v>45</v>
      </c>
      <c r="D10" s="321"/>
    </row>
    <row r="11" spans="1:4" ht="20.25" customHeight="1">
      <c r="A11" s="324" t="s">
        <v>46</v>
      </c>
      <c r="B11" s="295"/>
      <c r="C11" s="324" t="s">
        <v>47</v>
      </c>
      <c r="D11" s="321"/>
    </row>
    <row r="12" spans="1:4" ht="20.25" customHeight="1">
      <c r="A12" s="324" t="s">
        <v>48</v>
      </c>
      <c r="B12" s="295"/>
      <c r="C12" s="324" t="s">
        <v>49</v>
      </c>
      <c r="D12" s="321"/>
    </row>
    <row r="13" spans="1:4" ht="20.25" customHeight="1">
      <c r="A13" s="324" t="s">
        <v>50</v>
      </c>
      <c r="B13" s="295"/>
      <c r="C13" s="324" t="s">
        <v>51</v>
      </c>
      <c r="D13" s="321"/>
    </row>
    <row r="14" spans="1:4" ht="20.25" customHeight="1">
      <c r="A14" s="324" t="s">
        <v>52</v>
      </c>
      <c r="B14" s="295"/>
      <c r="C14" s="324" t="s">
        <v>53</v>
      </c>
      <c r="D14" s="321">
        <v>73.09</v>
      </c>
    </row>
    <row r="15" spans="1:4" ht="20.25" customHeight="1">
      <c r="A15" s="367" t="s">
        <v>54</v>
      </c>
      <c r="B15" s="368"/>
      <c r="C15" s="324" t="s">
        <v>55</v>
      </c>
      <c r="D15" s="294">
        <v>65.16</v>
      </c>
    </row>
    <row r="16" spans="1:4" ht="20.25" customHeight="1">
      <c r="A16" s="367" t="s">
        <v>56</v>
      </c>
      <c r="B16" s="369"/>
      <c r="C16" s="324" t="s">
        <v>57</v>
      </c>
      <c r="D16" s="295"/>
    </row>
    <row r="17" spans="1:4" ht="20.25" customHeight="1">
      <c r="A17" s="369"/>
      <c r="B17" s="369"/>
      <c r="C17" s="324" t="s">
        <v>58</v>
      </c>
      <c r="D17" s="295"/>
    </row>
    <row r="18" spans="1:4" ht="20.25" customHeight="1">
      <c r="A18" s="369"/>
      <c r="B18" s="369"/>
      <c r="C18" s="324" t="s">
        <v>59</v>
      </c>
      <c r="D18" s="295"/>
    </row>
    <row r="19" spans="1:4" ht="20.25" customHeight="1">
      <c r="A19" s="369"/>
      <c r="B19" s="369"/>
      <c r="C19" s="324" t="s">
        <v>60</v>
      </c>
      <c r="D19" s="295"/>
    </row>
    <row r="20" spans="1:4" ht="20.25" customHeight="1">
      <c r="A20" s="369"/>
      <c r="B20" s="369"/>
      <c r="C20" s="324" t="s">
        <v>61</v>
      </c>
      <c r="D20" s="295"/>
    </row>
    <row r="21" spans="1:4" ht="20.25" customHeight="1">
      <c r="A21" s="369"/>
      <c r="B21" s="369"/>
      <c r="C21" s="324" t="s">
        <v>62</v>
      </c>
      <c r="D21" s="295"/>
    </row>
    <row r="22" spans="1:4" ht="20.25" customHeight="1">
      <c r="A22" s="369"/>
      <c r="B22" s="369"/>
      <c r="C22" s="324" t="s">
        <v>63</v>
      </c>
      <c r="D22" s="295"/>
    </row>
    <row r="23" spans="1:4" ht="20.25" customHeight="1">
      <c r="A23" s="369"/>
      <c r="B23" s="369"/>
      <c r="C23" s="324" t="s">
        <v>64</v>
      </c>
      <c r="D23" s="295"/>
    </row>
    <row r="24" spans="1:4" ht="20.25" customHeight="1">
      <c r="A24" s="369"/>
      <c r="B24" s="369"/>
      <c r="C24" s="324" t="s">
        <v>65</v>
      </c>
      <c r="D24" s="295"/>
    </row>
    <row r="25" spans="1:4" ht="20.25" customHeight="1">
      <c r="A25" s="369"/>
      <c r="B25" s="369"/>
      <c r="C25" s="324" t="s">
        <v>66</v>
      </c>
      <c r="D25" s="295"/>
    </row>
    <row r="26" spans="1:4" ht="20.25" customHeight="1">
      <c r="A26" s="369"/>
      <c r="B26" s="369"/>
      <c r="C26" s="324" t="s">
        <v>67</v>
      </c>
      <c r="D26" s="295"/>
    </row>
    <row r="27" spans="1:4" ht="20.25" customHeight="1">
      <c r="A27" s="369"/>
      <c r="B27" s="369"/>
      <c r="C27" s="324" t="s">
        <v>68</v>
      </c>
      <c r="D27" s="295"/>
    </row>
    <row r="28" spans="1:4" ht="20.25" customHeight="1">
      <c r="A28" s="369"/>
      <c r="B28" s="369"/>
      <c r="C28" s="324" t="s">
        <v>69</v>
      </c>
      <c r="D28" s="295"/>
    </row>
    <row r="29" spans="1:4" ht="20.25" customHeight="1">
      <c r="A29" s="369"/>
      <c r="B29" s="369"/>
      <c r="C29" s="324" t="s">
        <v>70</v>
      </c>
      <c r="D29" s="321"/>
    </row>
    <row r="30" spans="1:4" ht="20.25" customHeight="1">
      <c r="A30" s="370" t="s">
        <v>71</v>
      </c>
      <c r="B30" s="371">
        <f>B7</f>
        <v>1326.93</v>
      </c>
      <c r="C30" s="326" t="s">
        <v>72</v>
      </c>
      <c r="D30" s="372">
        <f>SUM(D7:D29)</f>
        <v>1326.93</v>
      </c>
    </row>
    <row r="31" spans="1:4" ht="20.25" customHeight="1">
      <c r="A31" s="367" t="s">
        <v>73</v>
      </c>
      <c r="B31" s="373"/>
      <c r="C31" s="324" t="s">
        <v>74</v>
      </c>
      <c r="D31" s="339"/>
    </row>
    <row r="32" spans="1:4" ht="20.25" customHeight="1">
      <c r="A32" s="374" t="s">
        <v>75</v>
      </c>
      <c r="B32" s="375">
        <f>B30</f>
        <v>1326.93</v>
      </c>
      <c r="C32" s="326" t="s">
        <v>76</v>
      </c>
      <c r="D32" s="376">
        <f>D30</f>
        <v>1326.93</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3"/>
</worksheet>
</file>

<file path=xl/worksheets/sheet4.xml><?xml version="1.0" encoding="utf-8"?>
<worksheet xmlns="http://schemas.openxmlformats.org/spreadsheetml/2006/main" xmlns:r="http://schemas.openxmlformats.org/officeDocument/2006/relationships">
  <sheetPr>
    <pageSetUpPr fitToPage="1"/>
  </sheetPr>
  <dimension ref="A1:T11"/>
  <sheetViews>
    <sheetView workbookViewId="0" topLeftCell="A1">
      <selection activeCell="F17" sqref="F17"/>
    </sheetView>
  </sheetViews>
  <sheetFormatPr defaultColWidth="8.00390625" defaultRowHeight="14.25" customHeight="1"/>
  <cols>
    <col min="1" max="1" width="21.140625" style="63" customWidth="1"/>
    <col min="2" max="2" width="23.421875" style="63" customWidth="1"/>
    <col min="3" max="8" width="12.57421875" style="63" customWidth="1"/>
    <col min="9" max="9" width="8.8515625" style="63" customWidth="1"/>
    <col min="10" max="14" width="12.57421875" style="63" customWidth="1"/>
    <col min="15" max="15" width="8.00390625" style="27" customWidth="1"/>
    <col min="16" max="16" width="9.57421875" style="27" customWidth="1"/>
    <col min="17" max="17" width="9.7109375" style="27" customWidth="1"/>
    <col min="18" max="18" width="10.57421875" style="27" customWidth="1"/>
    <col min="19" max="20" width="10.140625" style="63" customWidth="1"/>
    <col min="21" max="21" width="8.00390625" style="27" customWidth="1"/>
    <col min="22" max="16384" width="8.00390625" style="27" customWidth="1"/>
  </cols>
  <sheetData>
    <row r="1" spans="1:20" ht="12" customHeight="1">
      <c r="A1" s="64"/>
      <c r="B1" s="64"/>
      <c r="C1" s="64"/>
      <c r="D1" s="64"/>
      <c r="E1" s="64"/>
      <c r="F1" s="64"/>
      <c r="G1" s="64"/>
      <c r="H1" s="64"/>
      <c r="I1" s="64"/>
      <c r="J1" s="64"/>
      <c r="K1" s="64"/>
      <c r="L1" s="64"/>
      <c r="M1" s="64"/>
      <c r="N1" s="64"/>
      <c r="O1" s="357"/>
      <c r="P1" s="357"/>
      <c r="Q1" s="357"/>
      <c r="R1" s="357"/>
      <c r="S1" s="361"/>
      <c r="T1" s="361" t="s">
        <v>77</v>
      </c>
    </row>
    <row r="2" spans="1:20" ht="36" customHeight="1">
      <c r="A2" s="341" t="s">
        <v>78</v>
      </c>
      <c r="B2" s="29"/>
      <c r="C2" s="29"/>
      <c r="D2" s="29"/>
      <c r="E2" s="29"/>
      <c r="F2" s="29"/>
      <c r="G2" s="29"/>
      <c r="H2" s="29"/>
      <c r="I2" s="29"/>
      <c r="J2" s="29"/>
      <c r="K2" s="29"/>
      <c r="L2" s="29"/>
      <c r="M2" s="29"/>
      <c r="N2" s="29"/>
      <c r="O2" s="30"/>
      <c r="P2" s="30"/>
      <c r="Q2" s="30"/>
      <c r="R2" s="30"/>
      <c r="S2" s="29"/>
      <c r="T2" s="30"/>
    </row>
    <row r="3" spans="1:20" ht="20.25" customHeight="1">
      <c r="A3" s="67" t="s">
        <v>31</v>
      </c>
      <c r="B3" s="68"/>
      <c r="C3" s="68"/>
      <c r="D3" s="68"/>
      <c r="E3" s="68"/>
      <c r="F3" s="68"/>
      <c r="G3" s="68"/>
      <c r="H3" s="68"/>
      <c r="I3" s="68"/>
      <c r="J3" s="68"/>
      <c r="K3" s="68"/>
      <c r="L3" s="68"/>
      <c r="M3" s="68"/>
      <c r="N3" s="68"/>
      <c r="O3" s="358"/>
      <c r="P3" s="358"/>
      <c r="Q3" s="358"/>
      <c r="R3" s="358"/>
      <c r="S3" s="362" t="s">
        <v>32</v>
      </c>
      <c r="T3" s="362" t="s">
        <v>32</v>
      </c>
    </row>
    <row r="4" spans="1:20" ht="18.75" customHeight="1">
      <c r="A4" s="342" t="s">
        <v>79</v>
      </c>
      <c r="B4" s="343" t="s">
        <v>80</v>
      </c>
      <c r="C4" s="343" t="s">
        <v>81</v>
      </c>
      <c r="D4" s="229" t="s">
        <v>82</v>
      </c>
      <c r="E4" s="344"/>
      <c r="F4" s="344"/>
      <c r="G4" s="344"/>
      <c r="H4" s="344"/>
      <c r="I4" s="344"/>
      <c r="J4" s="344"/>
      <c r="K4" s="344"/>
      <c r="L4" s="344"/>
      <c r="M4" s="344"/>
      <c r="N4" s="338"/>
      <c r="O4" s="229" t="s">
        <v>73</v>
      </c>
      <c r="P4" s="229"/>
      <c r="Q4" s="229"/>
      <c r="R4" s="229"/>
      <c r="S4" s="344"/>
      <c r="T4" s="363"/>
    </row>
    <row r="5" spans="1:20" ht="18.75" customHeight="1">
      <c r="A5" s="345"/>
      <c r="B5" s="346"/>
      <c r="C5" s="346"/>
      <c r="D5" s="347" t="s">
        <v>83</v>
      </c>
      <c r="E5" s="347" t="s">
        <v>84</v>
      </c>
      <c r="F5" s="347" t="s">
        <v>85</v>
      </c>
      <c r="G5" s="347" t="s">
        <v>86</v>
      </c>
      <c r="H5" s="347" t="s">
        <v>87</v>
      </c>
      <c r="I5" s="359" t="s">
        <v>88</v>
      </c>
      <c r="J5" s="344"/>
      <c r="K5" s="344"/>
      <c r="L5" s="344"/>
      <c r="M5" s="344"/>
      <c r="N5" s="338"/>
      <c r="O5" s="342" t="s">
        <v>83</v>
      </c>
      <c r="P5" s="342" t="s">
        <v>84</v>
      </c>
      <c r="Q5" s="342" t="s">
        <v>85</v>
      </c>
      <c r="R5" s="342" t="s">
        <v>86</v>
      </c>
      <c r="S5" s="342" t="s">
        <v>87</v>
      </c>
      <c r="T5" s="342" t="s">
        <v>88</v>
      </c>
    </row>
    <row r="6" spans="1:20" ht="33.75" customHeight="1">
      <c r="A6" s="348"/>
      <c r="B6" s="349"/>
      <c r="C6" s="349"/>
      <c r="D6" s="348"/>
      <c r="E6" s="348"/>
      <c r="F6" s="348"/>
      <c r="G6" s="348"/>
      <c r="H6" s="348"/>
      <c r="I6" s="349" t="s">
        <v>83</v>
      </c>
      <c r="J6" s="349" t="s">
        <v>89</v>
      </c>
      <c r="K6" s="349" t="s">
        <v>90</v>
      </c>
      <c r="L6" s="349" t="s">
        <v>91</v>
      </c>
      <c r="M6" s="349" t="s">
        <v>92</v>
      </c>
      <c r="N6" s="349" t="s">
        <v>93</v>
      </c>
      <c r="O6" s="360"/>
      <c r="P6" s="360"/>
      <c r="Q6" s="360"/>
      <c r="R6" s="360"/>
      <c r="S6" s="360"/>
      <c r="T6" s="360"/>
    </row>
    <row r="7" spans="1:20" ht="16.5" customHeight="1">
      <c r="A7" s="350">
        <v>1</v>
      </c>
      <c r="B7" s="351">
        <v>2</v>
      </c>
      <c r="C7" s="351">
        <v>3</v>
      </c>
      <c r="D7" s="350">
        <v>4</v>
      </c>
      <c r="E7" s="351">
        <v>5</v>
      </c>
      <c r="F7" s="351">
        <v>6</v>
      </c>
      <c r="G7" s="350">
        <v>7</v>
      </c>
      <c r="H7" s="351">
        <v>8</v>
      </c>
      <c r="I7" s="351">
        <v>9</v>
      </c>
      <c r="J7" s="350">
        <v>10</v>
      </c>
      <c r="K7" s="351">
        <v>11</v>
      </c>
      <c r="L7" s="351">
        <v>12</v>
      </c>
      <c r="M7" s="350">
        <v>13</v>
      </c>
      <c r="N7" s="351">
        <v>14</v>
      </c>
      <c r="O7" s="351">
        <v>15</v>
      </c>
      <c r="P7" s="350">
        <v>16</v>
      </c>
      <c r="Q7" s="351">
        <v>17</v>
      </c>
      <c r="R7" s="351">
        <v>18</v>
      </c>
      <c r="S7" s="350">
        <v>19</v>
      </c>
      <c r="T7" s="351">
        <v>20</v>
      </c>
    </row>
    <row r="8" spans="1:20" ht="16.5" customHeight="1">
      <c r="A8" s="35" t="s">
        <v>94</v>
      </c>
      <c r="B8" s="102" t="s">
        <v>2</v>
      </c>
      <c r="C8" s="105">
        <f>D8</f>
        <v>961.41</v>
      </c>
      <c r="D8" s="105">
        <f>E8</f>
        <v>961.41</v>
      </c>
      <c r="E8" s="104">
        <v>961.41</v>
      </c>
      <c r="F8" s="351"/>
      <c r="G8" s="352"/>
      <c r="H8" s="351"/>
      <c r="I8" s="351"/>
      <c r="J8" s="352"/>
      <c r="K8" s="351"/>
      <c r="L8" s="351"/>
      <c r="M8" s="352"/>
      <c r="N8" s="351"/>
      <c r="O8" s="351"/>
      <c r="P8" s="352"/>
      <c r="Q8" s="351"/>
      <c r="R8" s="351"/>
      <c r="S8" s="352"/>
      <c r="T8" s="351"/>
    </row>
    <row r="9" spans="1:20" ht="16.5" customHeight="1">
      <c r="A9" s="35" t="s">
        <v>95</v>
      </c>
      <c r="B9" s="102" t="s">
        <v>96</v>
      </c>
      <c r="C9" s="105">
        <f>D9</f>
        <v>115.49</v>
      </c>
      <c r="D9" s="105">
        <f>E9</f>
        <v>115.49</v>
      </c>
      <c r="E9" s="104">
        <v>115.49</v>
      </c>
      <c r="F9" s="353" t="s">
        <v>97</v>
      </c>
      <c r="G9" s="353" t="s">
        <v>97</v>
      </c>
      <c r="H9" s="353" t="s">
        <v>97</v>
      </c>
      <c r="I9" s="353" t="s">
        <v>97</v>
      </c>
      <c r="J9" s="353" t="s">
        <v>97</v>
      </c>
      <c r="K9" s="353" t="s">
        <v>97</v>
      </c>
      <c r="L9" s="353" t="s">
        <v>97</v>
      </c>
      <c r="M9" s="353" t="s">
        <v>97</v>
      </c>
      <c r="N9" s="353" t="s">
        <v>97</v>
      </c>
      <c r="O9" s="353" t="s">
        <v>97</v>
      </c>
      <c r="P9" s="353" t="s">
        <v>97</v>
      </c>
      <c r="Q9" s="353"/>
      <c r="R9" s="353"/>
      <c r="S9" s="364"/>
      <c r="T9" s="353"/>
    </row>
    <row r="10" spans="1:20" ht="16.5" customHeight="1">
      <c r="A10" s="316" t="s">
        <v>98</v>
      </c>
      <c r="B10" s="354" t="s">
        <v>99</v>
      </c>
      <c r="C10" s="105">
        <f>D10</f>
        <v>250.03</v>
      </c>
      <c r="D10" s="105">
        <f>E10</f>
        <v>250.03</v>
      </c>
      <c r="E10" s="355">
        <v>250.03</v>
      </c>
      <c r="F10" s="353" t="s">
        <v>97</v>
      </c>
      <c r="G10" s="353" t="s">
        <v>97</v>
      </c>
      <c r="H10" s="353" t="s">
        <v>97</v>
      </c>
      <c r="I10" s="353" t="s">
        <v>97</v>
      </c>
      <c r="J10" s="353" t="s">
        <v>97</v>
      </c>
      <c r="K10" s="353" t="s">
        <v>97</v>
      </c>
      <c r="L10" s="353" t="s">
        <v>97</v>
      </c>
      <c r="M10" s="353" t="s">
        <v>97</v>
      </c>
      <c r="N10" s="353" t="s">
        <v>97</v>
      </c>
      <c r="O10" s="353" t="s">
        <v>97</v>
      </c>
      <c r="P10" s="353" t="s">
        <v>97</v>
      </c>
      <c r="Q10" s="353"/>
      <c r="R10" s="353"/>
      <c r="S10" s="364"/>
      <c r="T10" s="353"/>
    </row>
    <row r="11" spans="1:20" ht="16.5" customHeight="1">
      <c r="A11" s="37" t="s">
        <v>81</v>
      </c>
      <c r="B11" s="353"/>
      <c r="C11" s="356">
        <f>SUM(C8:C10)</f>
        <v>1326.9299999999998</v>
      </c>
      <c r="D11" s="356">
        <f>SUM(D8:D10)</f>
        <v>1326.9299999999998</v>
      </c>
      <c r="E11" s="356">
        <f>SUM(E8:E10)</f>
        <v>1326.9299999999998</v>
      </c>
      <c r="F11" s="353" t="s">
        <v>97</v>
      </c>
      <c r="G11" s="353" t="s">
        <v>97</v>
      </c>
      <c r="H11" s="353" t="s">
        <v>97</v>
      </c>
      <c r="I11" s="353" t="s">
        <v>97</v>
      </c>
      <c r="J11" s="353" t="s">
        <v>97</v>
      </c>
      <c r="K11" s="353" t="s">
        <v>97</v>
      </c>
      <c r="L11" s="353" t="s">
        <v>97</v>
      </c>
      <c r="M11" s="353" t="s">
        <v>97</v>
      </c>
      <c r="N11" s="353" t="s">
        <v>97</v>
      </c>
      <c r="O11" s="353" t="s">
        <v>97</v>
      </c>
      <c r="P11" s="353" t="s">
        <v>97</v>
      </c>
      <c r="Q11" s="353"/>
      <c r="R11" s="353"/>
      <c r="S11" s="353"/>
      <c r="T11" s="353"/>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5.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D11" sqref="D11"/>
    </sheetView>
  </sheetViews>
  <sheetFormatPr defaultColWidth="8.8515625" defaultRowHeight="14.25" customHeight="1"/>
  <cols>
    <col min="1" max="1" width="14.28125" style="63" customWidth="1"/>
    <col min="2" max="2" width="33.140625" style="63" customWidth="1"/>
    <col min="3" max="3" width="15.421875" style="63" customWidth="1"/>
    <col min="4" max="6" width="18.8515625" style="63" customWidth="1"/>
    <col min="7" max="7" width="15.57421875" style="63" customWidth="1"/>
    <col min="8" max="8" width="14.140625" style="63" customWidth="1"/>
    <col min="9" max="13" width="18.8515625" style="63" customWidth="1"/>
    <col min="14" max="14" width="9.140625" style="63" customWidth="1"/>
    <col min="15" max="16384" width="9.140625" style="63" bestFit="1" customWidth="1"/>
  </cols>
  <sheetData>
    <row r="1" spans="1:13" ht="15.75" customHeight="1">
      <c r="A1" s="64"/>
      <c r="B1" s="64"/>
      <c r="C1" s="64"/>
      <c r="D1" s="64"/>
      <c r="E1" s="64"/>
      <c r="F1" s="64"/>
      <c r="G1" s="64"/>
      <c r="H1" s="64"/>
      <c r="I1" s="64"/>
      <c r="J1" s="64"/>
      <c r="K1" s="64"/>
      <c r="L1" s="64"/>
      <c r="M1" s="242"/>
    </row>
    <row r="2" spans="1:13" ht="28.5" customHeight="1">
      <c r="A2" s="29" t="s">
        <v>100</v>
      </c>
      <c r="B2" s="29"/>
      <c r="C2" s="29"/>
      <c r="D2" s="29"/>
      <c r="E2" s="29"/>
      <c r="F2" s="29"/>
      <c r="G2" s="29"/>
      <c r="H2" s="29"/>
      <c r="I2" s="29"/>
      <c r="J2" s="29"/>
      <c r="K2" s="29"/>
      <c r="L2" s="29"/>
      <c r="M2" s="29"/>
    </row>
    <row r="3" spans="1:13" ht="15" customHeight="1">
      <c r="A3" s="331" t="s">
        <v>31</v>
      </c>
      <c r="B3" s="332"/>
      <c r="C3" s="69"/>
      <c r="D3" s="69"/>
      <c r="E3" s="69"/>
      <c r="F3" s="69"/>
      <c r="G3" s="69"/>
      <c r="H3" s="69"/>
      <c r="I3" s="69"/>
      <c r="J3" s="69"/>
      <c r="K3" s="68"/>
      <c r="L3" s="68"/>
      <c r="M3" s="127" t="s">
        <v>32</v>
      </c>
    </row>
    <row r="4" spans="1:13" ht="17.25" customHeight="1">
      <c r="A4" s="90" t="s">
        <v>101</v>
      </c>
      <c r="B4" s="90" t="s">
        <v>102</v>
      </c>
      <c r="C4" s="333" t="s">
        <v>81</v>
      </c>
      <c r="D4" s="70" t="s">
        <v>103</v>
      </c>
      <c r="E4" s="70" t="s">
        <v>104</v>
      </c>
      <c r="F4" s="70" t="s">
        <v>85</v>
      </c>
      <c r="G4" s="70" t="s">
        <v>105</v>
      </c>
      <c r="H4" s="70" t="s">
        <v>88</v>
      </c>
      <c r="I4" s="70"/>
      <c r="J4" s="70"/>
      <c r="K4" s="70"/>
      <c r="L4" s="70"/>
      <c r="M4" s="70"/>
    </row>
    <row r="5" spans="1:13" ht="27">
      <c r="A5" s="97"/>
      <c r="B5" s="97"/>
      <c r="C5" s="334"/>
      <c r="D5" s="70"/>
      <c r="E5" s="70"/>
      <c r="F5" s="70"/>
      <c r="G5" s="70"/>
      <c r="H5" s="70" t="s">
        <v>83</v>
      </c>
      <c r="I5" s="70" t="s">
        <v>106</v>
      </c>
      <c r="J5" s="70" t="s">
        <v>107</v>
      </c>
      <c r="K5" s="70" t="s">
        <v>108</v>
      </c>
      <c r="L5" s="70" t="s">
        <v>109</v>
      </c>
      <c r="M5" s="70" t="s">
        <v>110</v>
      </c>
    </row>
    <row r="6" spans="1:13" ht="16.5" customHeight="1">
      <c r="A6" s="139">
        <v>1</v>
      </c>
      <c r="B6" s="139">
        <v>2</v>
      </c>
      <c r="C6" s="133">
        <v>3</v>
      </c>
      <c r="D6" s="139">
        <v>4</v>
      </c>
      <c r="E6" s="139">
        <v>5</v>
      </c>
      <c r="F6" s="133">
        <v>6</v>
      </c>
      <c r="G6" s="139">
        <v>7</v>
      </c>
      <c r="H6" s="139">
        <v>8</v>
      </c>
      <c r="I6" s="133">
        <v>9</v>
      </c>
      <c r="J6" s="139">
        <v>10</v>
      </c>
      <c r="K6" s="139">
        <v>11</v>
      </c>
      <c r="L6" s="133">
        <v>12</v>
      </c>
      <c r="M6" s="139">
        <v>13</v>
      </c>
    </row>
    <row r="7" spans="1:13" ht="16.5" customHeight="1">
      <c r="A7" s="253" t="s">
        <v>111</v>
      </c>
      <c r="B7" s="253" t="s">
        <v>112</v>
      </c>
      <c r="C7" s="247">
        <f>D7+E7</f>
        <v>1188.6799999999998</v>
      </c>
      <c r="D7" s="247">
        <f>D8</f>
        <v>950.68</v>
      </c>
      <c r="E7" s="247">
        <f>E8</f>
        <v>238</v>
      </c>
      <c r="F7" s="335"/>
      <c r="G7" s="139"/>
      <c r="H7" s="139"/>
      <c r="I7" s="335"/>
      <c r="J7" s="139"/>
      <c r="K7" s="139"/>
      <c r="L7" s="335"/>
      <c r="M7" s="139"/>
    </row>
    <row r="8" spans="1:13" ht="16.5" customHeight="1">
      <c r="A8" s="324">
        <v>20103</v>
      </c>
      <c r="B8" s="336" t="s">
        <v>113</v>
      </c>
      <c r="C8" s="247">
        <f aca="true" t="shared" si="0" ref="C8:C21">D8+E8</f>
        <v>1188.6799999999998</v>
      </c>
      <c r="D8" s="247">
        <f>SUM(D9:D12)</f>
        <v>950.68</v>
      </c>
      <c r="E8" s="247">
        <f>SUM(E9:E12)</f>
        <v>238</v>
      </c>
      <c r="F8" s="335"/>
      <c r="G8" s="139"/>
      <c r="H8" s="139"/>
      <c r="I8" s="335"/>
      <c r="J8" s="139"/>
      <c r="K8" s="139"/>
      <c r="L8" s="335"/>
      <c r="M8" s="139"/>
    </row>
    <row r="9" spans="1:13" ht="16.5" customHeight="1">
      <c r="A9" s="253" t="s">
        <v>114</v>
      </c>
      <c r="B9" s="253" t="s">
        <v>115</v>
      </c>
      <c r="C9" s="247">
        <f t="shared" si="0"/>
        <v>693.42</v>
      </c>
      <c r="D9" s="315">
        <v>673.42</v>
      </c>
      <c r="E9" s="315">
        <v>20</v>
      </c>
      <c r="F9" s="335"/>
      <c r="G9" s="139"/>
      <c r="H9" s="139"/>
      <c r="I9" s="335"/>
      <c r="J9" s="139"/>
      <c r="K9" s="139"/>
      <c r="L9" s="335"/>
      <c r="M9" s="139"/>
    </row>
    <row r="10" spans="1:13" ht="16.5" customHeight="1">
      <c r="A10" s="253" t="s">
        <v>116</v>
      </c>
      <c r="B10" s="253" t="s">
        <v>117</v>
      </c>
      <c r="C10" s="247">
        <f t="shared" si="0"/>
        <v>145</v>
      </c>
      <c r="D10" s="315"/>
      <c r="E10" s="315">
        <v>145</v>
      </c>
      <c r="F10" s="335"/>
      <c r="G10" s="139"/>
      <c r="H10" s="139"/>
      <c r="I10" s="335"/>
      <c r="J10" s="139"/>
      <c r="K10" s="139"/>
      <c r="L10" s="335"/>
      <c r="M10" s="139"/>
    </row>
    <row r="11" spans="1:13" ht="16.5" customHeight="1">
      <c r="A11" s="253" t="s">
        <v>118</v>
      </c>
      <c r="B11" s="253" t="s">
        <v>119</v>
      </c>
      <c r="C11" s="247">
        <f t="shared" si="0"/>
        <v>340.26</v>
      </c>
      <c r="D11" s="315">
        <v>277.26</v>
      </c>
      <c r="E11" s="315">
        <v>63</v>
      </c>
      <c r="F11" s="335"/>
      <c r="G11" s="139"/>
      <c r="H11" s="139"/>
      <c r="I11" s="335"/>
      <c r="J11" s="139"/>
      <c r="K11" s="139"/>
      <c r="L11" s="335"/>
      <c r="M11" s="139"/>
    </row>
    <row r="12" spans="1:13" ht="16.5" customHeight="1">
      <c r="A12" s="253" t="s">
        <v>120</v>
      </c>
      <c r="B12" s="253" t="s">
        <v>121</v>
      </c>
      <c r="C12" s="247">
        <f t="shared" si="0"/>
        <v>10</v>
      </c>
      <c r="D12" s="315"/>
      <c r="E12" s="315">
        <v>10</v>
      </c>
      <c r="F12" s="335"/>
      <c r="G12" s="139"/>
      <c r="H12" s="139"/>
      <c r="I12" s="335"/>
      <c r="J12" s="139"/>
      <c r="K12" s="139"/>
      <c r="L12" s="335"/>
      <c r="M12" s="139"/>
    </row>
    <row r="13" spans="1:13" ht="16.5" customHeight="1">
      <c r="A13" s="253" t="s">
        <v>122</v>
      </c>
      <c r="B13" s="253" t="s">
        <v>123</v>
      </c>
      <c r="C13" s="247">
        <f t="shared" si="0"/>
        <v>73.09</v>
      </c>
      <c r="D13" s="247">
        <f>D14</f>
        <v>73.09</v>
      </c>
      <c r="E13" s="247"/>
      <c r="F13" s="335"/>
      <c r="G13" s="139"/>
      <c r="H13" s="139"/>
      <c r="I13" s="335"/>
      <c r="J13" s="139"/>
      <c r="K13" s="139"/>
      <c r="L13" s="335"/>
      <c r="M13" s="139"/>
    </row>
    <row r="14" spans="1:13" ht="16.5" customHeight="1">
      <c r="A14" s="253" t="s">
        <v>124</v>
      </c>
      <c r="B14" s="253" t="s">
        <v>125</v>
      </c>
      <c r="C14" s="247">
        <f t="shared" si="0"/>
        <v>73.09</v>
      </c>
      <c r="D14" s="247">
        <f>D15+D16</f>
        <v>73.09</v>
      </c>
      <c r="E14" s="247"/>
      <c r="F14" s="335"/>
      <c r="G14" s="139"/>
      <c r="H14" s="139"/>
      <c r="I14" s="335"/>
      <c r="J14" s="139"/>
      <c r="K14" s="139"/>
      <c r="L14" s="335"/>
      <c r="M14" s="139"/>
    </row>
    <row r="15" spans="1:13" ht="16.5" customHeight="1">
      <c r="A15" s="253" t="s">
        <v>126</v>
      </c>
      <c r="B15" s="253" t="s">
        <v>127</v>
      </c>
      <c r="C15" s="247">
        <f t="shared" si="0"/>
        <v>4.76</v>
      </c>
      <c r="D15" s="315">
        <v>4.76</v>
      </c>
      <c r="E15" s="247"/>
      <c r="F15" s="335"/>
      <c r="G15" s="139"/>
      <c r="H15" s="139"/>
      <c r="I15" s="335"/>
      <c r="J15" s="139"/>
      <c r="K15" s="139"/>
      <c r="L15" s="335"/>
      <c r="M15" s="139"/>
    </row>
    <row r="16" spans="1:13" ht="16.5" customHeight="1">
      <c r="A16" s="253" t="s">
        <v>128</v>
      </c>
      <c r="B16" s="253" t="s">
        <v>129</v>
      </c>
      <c r="C16" s="247">
        <f t="shared" si="0"/>
        <v>68.33</v>
      </c>
      <c r="D16" s="315">
        <v>68.33</v>
      </c>
      <c r="E16" s="247"/>
      <c r="F16" s="335"/>
      <c r="G16" s="139"/>
      <c r="H16" s="139"/>
      <c r="I16" s="335"/>
      <c r="J16" s="139"/>
      <c r="K16" s="139"/>
      <c r="L16" s="335"/>
      <c r="M16" s="139"/>
    </row>
    <row r="17" spans="1:13" ht="16.5" customHeight="1">
      <c r="A17" s="253" t="s">
        <v>130</v>
      </c>
      <c r="B17" s="253" t="s">
        <v>131</v>
      </c>
      <c r="C17" s="247">
        <f t="shared" si="0"/>
        <v>65.16</v>
      </c>
      <c r="D17" s="247">
        <f>D18</f>
        <v>65.16</v>
      </c>
      <c r="E17" s="247"/>
      <c r="F17" s="335"/>
      <c r="G17" s="139"/>
      <c r="H17" s="139"/>
      <c r="I17" s="335"/>
      <c r="J17" s="139"/>
      <c r="K17" s="139"/>
      <c r="L17" s="335"/>
      <c r="M17" s="139"/>
    </row>
    <row r="18" spans="1:13" ht="16.5" customHeight="1">
      <c r="A18" s="253" t="s">
        <v>132</v>
      </c>
      <c r="B18" s="253" t="s">
        <v>133</v>
      </c>
      <c r="C18" s="247">
        <f t="shared" si="0"/>
        <v>65.16</v>
      </c>
      <c r="D18" s="247">
        <f>SUM(D19:D21)</f>
        <v>65.16</v>
      </c>
      <c r="E18" s="247"/>
      <c r="F18" s="335"/>
      <c r="G18" s="139"/>
      <c r="H18" s="139"/>
      <c r="I18" s="335"/>
      <c r="J18" s="139"/>
      <c r="K18" s="139"/>
      <c r="L18" s="335"/>
      <c r="M18" s="139"/>
    </row>
    <row r="19" spans="1:13" ht="16.5" customHeight="1">
      <c r="A19" s="253" t="s">
        <v>134</v>
      </c>
      <c r="B19" s="253" t="s">
        <v>135</v>
      </c>
      <c r="C19" s="247">
        <f t="shared" si="0"/>
        <v>40.18</v>
      </c>
      <c r="D19" s="315">
        <v>40.18</v>
      </c>
      <c r="E19" s="247"/>
      <c r="F19" s="335"/>
      <c r="G19" s="139"/>
      <c r="H19" s="139"/>
      <c r="I19" s="335"/>
      <c r="J19" s="139"/>
      <c r="K19" s="139"/>
      <c r="L19" s="335"/>
      <c r="M19" s="139"/>
    </row>
    <row r="20" spans="1:13" ht="16.5" customHeight="1">
      <c r="A20" s="337" t="s">
        <v>136</v>
      </c>
      <c r="B20" s="337" t="s">
        <v>137</v>
      </c>
      <c r="C20" s="247">
        <f t="shared" si="0"/>
        <v>3</v>
      </c>
      <c r="D20" s="315">
        <v>3</v>
      </c>
      <c r="E20" s="247"/>
      <c r="F20" s="335"/>
      <c r="G20" s="139"/>
      <c r="H20" s="139"/>
      <c r="I20" s="335"/>
      <c r="J20" s="139"/>
      <c r="K20" s="139"/>
      <c r="L20" s="335"/>
      <c r="M20" s="139"/>
    </row>
    <row r="21" spans="1:13" ht="20.25" customHeight="1">
      <c r="A21" s="253" t="s">
        <v>138</v>
      </c>
      <c r="B21" s="253" t="s">
        <v>139</v>
      </c>
      <c r="C21" s="247">
        <f t="shared" si="0"/>
        <v>21.98</v>
      </c>
      <c r="D21" s="315">
        <v>21.98</v>
      </c>
      <c r="E21" s="247"/>
      <c r="F21" s="75"/>
      <c r="G21" s="75" t="s">
        <v>97</v>
      </c>
      <c r="H21" s="75"/>
      <c r="I21" s="75" t="s">
        <v>97</v>
      </c>
      <c r="J21" s="75" t="s">
        <v>97</v>
      </c>
      <c r="K21" s="75" t="s">
        <v>97</v>
      </c>
      <c r="L21" s="75" t="s">
        <v>97</v>
      </c>
      <c r="M21" s="75" t="s">
        <v>97</v>
      </c>
    </row>
    <row r="22" spans="1:13" ht="17.25" customHeight="1">
      <c r="A22" s="228" t="s">
        <v>140</v>
      </c>
      <c r="B22" s="338" t="s">
        <v>140</v>
      </c>
      <c r="C22" s="339">
        <f>SUM(C7,C13,C17)</f>
        <v>1326.9299999999998</v>
      </c>
      <c r="D22" s="339">
        <f>SUM(D7,D13,D17)</f>
        <v>1088.93</v>
      </c>
      <c r="E22" s="339">
        <f>SUM(E7,E13,E17)</f>
        <v>238</v>
      </c>
      <c r="F22" s="340"/>
      <c r="G22" s="340" t="s">
        <v>97</v>
      </c>
      <c r="H22" s="340"/>
      <c r="I22" s="340" t="s">
        <v>97</v>
      </c>
      <c r="J22" s="340" t="s">
        <v>97</v>
      </c>
      <c r="K22" s="340" t="s">
        <v>97</v>
      </c>
      <c r="L22" s="340" t="s">
        <v>97</v>
      </c>
      <c r="M22" s="340" t="s">
        <v>97</v>
      </c>
    </row>
  </sheetData>
  <sheetProtection/>
  <mergeCells count="11">
    <mergeCell ref="A2:M2"/>
    <mergeCell ref="A3:J3"/>
    <mergeCell ref="H4:M4"/>
    <mergeCell ref="A22:B22"/>
    <mergeCell ref="A4:A5"/>
    <mergeCell ref="B4:B5"/>
    <mergeCell ref="C4:C5"/>
    <mergeCell ref="D4:D5"/>
    <mergeCell ref="E4:E5"/>
    <mergeCell ref="F4:F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9"/>
</worksheet>
</file>

<file path=xl/worksheets/sheet6.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19" activePane="bottomRight" state="frozen"/>
      <selection pane="bottomRight" activeCell="D19" sqref="D19"/>
    </sheetView>
  </sheetViews>
  <sheetFormatPr defaultColWidth="8.8515625" defaultRowHeight="14.25" customHeight="1"/>
  <cols>
    <col min="1" max="1" width="49.28125" style="26" customWidth="1"/>
    <col min="2" max="2" width="38.8515625" style="26" customWidth="1"/>
    <col min="3" max="3" width="48.57421875" style="26" customWidth="1"/>
    <col min="4" max="4" width="36.421875" style="26" customWidth="1"/>
    <col min="5" max="5" width="9.140625" style="27" customWidth="1"/>
    <col min="6" max="16384" width="9.140625" style="27" bestFit="1" customWidth="1"/>
  </cols>
  <sheetData>
    <row r="1" spans="1:4" ht="14.25" customHeight="1">
      <c r="A1" s="317"/>
      <c r="B1" s="317"/>
      <c r="C1" s="317"/>
      <c r="D1" s="121"/>
    </row>
    <row r="2" spans="1:4" ht="31.5" customHeight="1">
      <c r="A2" s="28" t="s">
        <v>141</v>
      </c>
      <c r="B2" s="318"/>
      <c r="C2" s="318"/>
      <c r="D2" s="318"/>
    </row>
    <row r="3" spans="1:4" ht="17.25" customHeight="1">
      <c r="A3" s="130" t="s">
        <v>31</v>
      </c>
      <c r="B3" s="319"/>
      <c r="C3" s="319"/>
      <c r="D3" s="122" t="s">
        <v>32</v>
      </c>
    </row>
    <row r="4" spans="1:4" ht="19.5" customHeight="1">
      <c r="A4" s="133" t="s">
        <v>33</v>
      </c>
      <c r="B4" s="135"/>
      <c r="C4" s="133" t="s">
        <v>34</v>
      </c>
      <c r="D4" s="135"/>
    </row>
    <row r="5" spans="1:4" ht="21.75" customHeight="1">
      <c r="A5" s="131" t="s">
        <v>35</v>
      </c>
      <c r="B5" s="320" t="s">
        <v>36</v>
      </c>
      <c r="C5" s="131" t="s">
        <v>142</v>
      </c>
      <c r="D5" s="320" t="s">
        <v>36</v>
      </c>
    </row>
    <row r="6" spans="1:4" ht="17.25" customHeight="1">
      <c r="A6" s="100"/>
      <c r="B6" s="97"/>
      <c r="C6" s="100"/>
      <c r="D6" s="97"/>
    </row>
    <row r="7" spans="1:4" ht="17.25" customHeight="1">
      <c r="A7" s="253" t="s">
        <v>143</v>
      </c>
      <c r="B7" s="321">
        <f>B8</f>
        <v>1326.93</v>
      </c>
      <c r="C7" s="322" t="s">
        <v>144</v>
      </c>
      <c r="D7" s="295">
        <f>SUM(D8:D30)</f>
        <v>1326.93</v>
      </c>
    </row>
    <row r="8" spans="1:4" ht="17.25" customHeight="1">
      <c r="A8" s="323" t="s">
        <v>145</v>
      </c>
      <c r="B8" s="321">
        <v>1326.93</v>
      </c>
      <c r="C8" s="322" t="s">
        <v>146</v>
      </c>
      <c r="D8" s="252">
        <v>1188.68</v>
      </c>
    </row>
    <row r="9" spans="1:4" ht="17.25" customHeight="1">
      <c r="A9" s="323" t="s">
        <v>147</v>
      </c>
      <c r="B9" s="321"/>
      <c r="C9" s="322" t="s">
        <v>148</v>
      </c>
      <c r="D9" s="252"/>
    </row>
    <row r="10" spans="1:4" ht="17.25" customHeight="1">
      <c r="A10" s="323" t="s">
        <v>149</v>
      </c>
      <c r="B10" s="321"/>
      <c r="C10" s="322" t="s">
        <v>150</v>
      </c>
      <c r="D10" s="252"/>
    </row>
    <row r="11" spans="1:4" ht="17.25" customHeight="1">
      <c r="A11" s="323" t="s">
        <v>151</v>
      </c>
      <c r="B11" s="321"/>
      <c r="C11" s="322" t="s">
        <v>152</v>
      </c>
      <c r="D11" s="252"/>
    </row>
    <row r="12" spans="1:4" ht="17.25" customHeight="1">
      <c r="A12" s="323" t="s">
        <v>145</v>
      </c>
      <c r="B12" s="321"/>
      <c r="C12" s="322" t="s">
        <v>153</v>
      </c>
      <c r="D12" s="252"/>
    </row>
    <row r="13" spans="1:4" ht="17.25" customHeight="1">
      <c r="A13" s="324" t="s">
        <v>147</v>
      </c>
      <c r="B13" s="295"/>
      <c r="C13" s="322" t="s">
        <v>154</v>
      </c>
      <c r="D13" s="252"/>
    </row>
    <row r="14" spans="1:4" ht="17.25" customHeight="1">
      <c r="A14" s="324" t="s">
        <v>149</v>
      </c>
      <c r="B14" s="295"/>
      <c r="C14" s="322" t="s">
        <v>155</v>
      </c>
      <c r="D14" s="252"/>
    </row>
    <row r="15" spans="1:4" ht="17.25" customHeight="1">
      <c r="A15" s="323"/>
      <c r="B15" s="295"/>
      <c r="C15" s="322" t="s">
        <v>156</v>
      </c>
      <c r="D15" s="254">
        <v>73.09</v>
      </c>
    </row>
    <row r="16" spans="1:4" ht="17.25" customHeight="1">
      <c r="A16" s="323"/>
      <c r="B16" s="321"/>
      <c r="C16" s="322" t="s">
        <v>157</v>
      </c>
      <c r="D16" s="254">
        <v>65.16</v>
      </c>
    </row>
    <row r="17" spans="1:4" ht="17.25" customHeight="1">
      <c r="A17" s="323"/>
      <c r="B17" s="325"/>
      <c r="C17" s="322" t="s">
        <v>158</v>
      </c>
      <c r="D17" s="252"/>
    </row>
    <row r="18" spans="1:4" ht="17.25" customHeight="1">
      <c r="A18" s="324"/>
      <c r="B18" s="325"/>
      <c r="C18" s="322" t="s">
        <v>159</v>
      </c>
      <c r="D18" s="252"/>
    </row>
    <row r="19" spans="1:4" ht="17.25" customHeight="1">
      <c r="A19" s="324"/>
      <c r="B19" s="155"/>
      <c r="C19" s="322" t="s">
        <v>160</v>
      </c>
      <c r="D19" s="252"/>
    </row>
    <row r="20" spans="1:4" ht="17.25" customHeight="1">
      <c r="A20" s="155"/>
      <c r="B20" s="155"/>
      <c r="C20" s="322" t="s">
        <v>161</v>
      </c>
      <c r="D20" s="252"/>
    </row>
    <row r="21" spans="1:4" ht="17.25" customHeight="1">
      <c r="A21" s="155"/>
      <c r="B21" s="155"/>
      <c r="C21" s="322" t="s">
        <v>162</v>
      </c>
      <c r="D21" s="252"/>
    </row>
    <row r="22" spans="1:4" ht="17.25" customHeight="1">
      <c r="A22" s="155"/>
      <c r="B22" s="155"/>
      <c r="C22" s="322" t="s">
        <v>163</v>
      </c>
      <c r="D22" s="252"/>
    </row>
    <row r="23" spans="1:4" ht="17.25" customHeight="1">
      <c r="A23" s="155"/>
      <c r="B23" s="155"/>
      <c r="C23" s="322" t="s">
        <v>164</v>
      </c>
      <c r="D23" s="252"/>
    </row>
    <row r="24" spans="1:4" ht="17.25" customHeight="1">
      <c r="A24" s="155"/>
      <c r="B24" s="155"/>
      <c r="C24" s="322" t="s">
        <v>165</v>
      </c>
      <c r="D24" s="252"/>
    </row>
    <row r="25" spans="1:4" ht="17.25" customHeight="1">
      <c r="A25" s="155"/>
      <c r="B25" s="155"/>
      <c r="C25" s="322" t="s">
        <v>166</v>
      </c>
      <c r="D25" s="252"/>
    </row>
    <row r="26" spans="1:4" ht="17.25" customHeight="1">
      <c r="A26" s="155"/>
      <c r="B26" s="155"/>
      <c r="C26" s="322" t="s">
        <v>167</v>
      </c>
      <c r="D26" s="252"/>
    </row>
    <row r="27" spans="1:4" ht="17.25" customHeight="1">
      <c r="A27" s="155"/>
      <c r="B27" s="155"/>
      <c r="C27" s="322" t="s">
        <v>168</v>
      </c>
      <c r="D27" s="252"/>
    </row>
    <row r="28" spans="1:4" ht="17.25" customHeight="1">
      <c r="A28" s="155"/>
      <c r="B28" s="155"/>
      <c r="C28" s="322" t="s">
        <v>169</v>
      </c>
      <c r="D28" s="252"/>
    </row>
    <row r="29" spans="1:4" ht="17.25" customHeight="1">
      <c r="A29" s="155"/>
      <c r="B29" s="155"/>
      <c r="C29" s="322" t="s">
        <v>170</v>
      </c>
      <c r="D29" s="252"/>
    </row>
    <row r="30" spans="1:4" ht="17.25" customHeight="1">
      <c r="A30" s="155"/>
      <c r="B30" s="155"/>
      <c r="C30" s="322" t="s">
        <v>171</v>
      </c>
      <c r="D30" s="252"/>
    </row>
    <row r="31" spans="1:4" ht="14.25" customHeight="1">
      <c r="A31" s="326"/>
      <c r="B31" s="325"/>
      <c r="C31" s="324" t="s">
        <v>172</v>
      </c>
      <c r="D31" s="327"/>
    </row>
    <row r="32" spans="1:4" ht="17.25" customHeight="1">
      <c r="A32" s="328" t="s">
        <v>173</v>
      </c>
      <c r="B32" s="329">
        <f>B7</f>
        <v>1326.93</v>
      </c>
      <c r="C32" s="326" t="s">
        <v>76</v>
      </c>
      <c r="D32" s="330">
        <f>D7</f>
        <v>1326.93</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1"/>
</worksheet>
</file>

<file path=xl/worksheets/sheet7.xml><?xml version="1.0" encoding="utf-8"?>
<worksheet xmlns="http://schemas.openxmlformats.org/spreadsheetml/2006/main" xmlns:r="http://schemas.openxmlformats.org/officeDocument/2006/relationships">
  <sheetPr>
    <pageSetUpPr fitToPage="1"/>
  </sheetPr>
  <dimension ref="A1:G22"/>
  <sheetViews>
    <sheetView workbookViewId="0" topLeftCell="A1">
      <selection activeCell="E12" sqref="E12"/>
    </sheetView>
  </sheetViews>
  <sheetFormatPr defaultColWidth="8.8515625" defaultRowHeight="14.25" customHeight="1"/>
  <cols>
    <col min="1" max="1" width="20.140625" style="124" customWidth="1"/>
    <col min="2" max="2" width="44.00390625" style="124" customWidth="1"/>
    <col min="3" max="3" width="24.28125" style="63" customWidth="1"/>
    <col min="4" max="4" width="16.57421875" style="63" customWidth="1"/>
    <col min="5" max="7" width="24.28125" style="63" customWidth="1"/>
    <col min="8" max="8" width="9.140625" style="63" customWidth="1"/>
    <col min="9" max="16384" width="9.140625" style="63" bestFit="1" customWidth="1"/>
  </cols>
  <sheetData>
    <row r="1" spans="4:7" ht="12" customHeight="1">
      <c r="D1" s="306"/>
      <c r="F1" s="242"/>
      <c r="G1" s="242"/>
    </row>
    <row r="2" spans="1:7" ht="39" customHeight="1">
      <c r="A2" s="129" t="s">
        <v>174</v>
      </c>
      <c r="B2" s="129"/>
      <c r="C2" s="129"/>
      <c r="D2" s="129"/>
      <c r="E2" s="129"/>
      <c r="F2" s="129"/>
      <c r="G2" s="129"/>
    </row>
    <row r="3" spans="1:7" ht="18" customHeight="1">
      <c r="A3" s="130" t="s">
        <v>31</v>
      </c>
      <c r="F3" s="127"/>
      <c r="G3" s="127" t="s">
        <v>32</v>
      </c>
    </row>
    <row r="4" spans="1:7" ht="20.25" customHeight="1">
      <c r="A4" s="307" t="s">
        <v>175</v>
      </c>
      <c r="B4" s="308"/>
      <c r="C4" s="71" t="s">
        <v>81</v>
      </c>
      <c r="D4" s="309" t="s">
        <v>103</v>
      </c>
      <c r="E4" s="310"/>
      <c r="F4" s="311"/>
      <c r="G4" s="312" t="s">
        <v>104</v>
      </c>
    </row>
    <row r="5" spans="1:7" ht="20.25" customHeight="1">
      <c r="A5" s="138" t="s">
        <v>101</v>
      </c>
      <c r="B5" s="313" t="s">
        <v>102</v>
      </c>
      <c r="C5" s="71"/>
      <c r="D5" s="135" t="s">
        <v>83</v>
      </c>
      <c r="E5" s="139" t="s">
        <v>176</v>
      </c>
      <c r="F5" s="139" t="s">
        <v>177</v>
      </c>
      <c r="G5" s="101"/>
    </row>
    <row r="6" spans="1:7" ht="13.5" customHeight="1">
      <c r="A6" s="138" t="s">
        <v>178</v>
      </c>
      <c r="B6" s="138" t="s">
        <v>179</v>
      </c>
      <c r="C6" s="314" t="s">
        <v>180</v>
      </c>
      <c r="D6" s="138" t="s">
        <v>181</v>
      </c>
      <c r="E6" s="138" t="s">
        <v>182</v>
      </c>
      <c r="F6" s="138" t="s">
        <v>183</v>
      </c>
      <c r="G6" s="138" t="s">
        <v>184</v>
      </c>
    </row>
    <row r="7" spans="1:7" s="88" customFormat="1" ht="18.75" customHeight="1">
      <c r="A7" s="35" t="s">
        <v>111</v>
      </c>
      <c r="B7" s="35" t="s">
        <v>112</v>
      </c>
      <c r="C7" s="252">
        <f>D7+G7</f>
        <v>1188.68</v>
      </c>
      <c r="D7" s="247">
        <f>SUM(E7:F7)</f>
        <v>950.6800000000001</v>
      </c>
      <c r="E7" s="247">
        <f>E8</f>
        <v>833.57</v>
      </c>
      <c r="F7" s="247">
        <f>F8</f>
        <v>117.11000000000001</v>
      </c>
      <c r="G7" s="247">
        <f>G8</f>
        <v>238</v>
      </c>
    </row>
    <row r="8" spans="1:7" s="88" customFormat="1" ht="18.75" customHeight="1">
      <c r="A8" s="35" t="s">
        <v>185</v>
      </c>
      <c r="B8" s="35" t="s">
        <v>186</v>
      </c>
      <c r="C8" s="252">
        <f aca="true" t="shared" si="0" ref="C8:C22">D8+G8</f>
        <v>1188.68</v>
      </c>
      <c r="D8" s="247">
        <f aca="true" t="shared" si="1" ref="D8:D21">SUM(E8:F8)</f>
        <v>950.6800000000001</v>
      </c>
      <c r="E8" s="247">
        <f>SUM(E9:E12)</f>
        <v>833.57</v>
      </c>
      <c r="F8" s="247">
        <f>SUM(F9:F12)</f>
        <v>117.11000000000001</v>
      </c>
      <c r="G8" s="247">
        <f>SUM(G9:G12)</f>
        <v>238</v>
      </c>
    </row>
    <row r="9" spans="1:7" s="88" customFormat="1" ht="18.75" customHeight="1">
      <c r="A9" s="35" t="s">
        <v>114</v>
      </c>
      <c r="B9" s="35" t="s">
        <v>115</v>
      </c>
      <c r="C9" s="252">
        <f t="shared" si="0"/>
        <v>693.4200000000001</v>
      </c>
      <c r="D9" s="247">
        <f t="shared" si="1"/>
        <v>673.4200000000001</v>
      </c>
      <c r="E9" s="315">
        <v>601.33</v>
      </c>
      <c r="F9" s="315">
        <v>72.09</v>
      </c>
      <c r="G9" s="315">
        <v>20</v>
      </c>
    </row>
    <row r="10" spans="1:7" s="88" customFormat="1" ht="18.75" customHeight="1">
      <c r="A10" s="35" t="s">
        <v>116</v>
      </c>
      <c r="B10" s="35" t="s">
        <v>117</v>
      </c>
      <c r="C10" s="252">
        <f t="shared" si="0"/>
        <v>145</v>
      </c>
      <c r="D10" s="247">
        <f t="shared" si="1"/>
        <v>0</v>
      </c>
      <c r="E10" s="315"/>
      <c r="F10" s="315"/>
      <c r="G10" s="315">
        <v>145</v>
      </c>
    </row>
    <row r="11" spans="1:7" s="88" customFormat="1" ht="18.75" customHeight="1">
      <c r="A11" s="35" t="s">
        <v>118</v>
      </c>
      <c r="B11" s="35" t="s">
        <v>119</v>
      </c>
      <c r="C11" s="252">
        <f t="shared" si="0"/>
        <v>340.26</v>
      </c>
      <c r="D11" s="247">
        <f t="shared" si="1"/>
        <v>277.26</v>
      </c>
      <c r="E11" s="315">
        <v>232.24</v>
      </c>
      <c r="F11" s="315">
        <v>45.02</v>
      </c>
      <c r="G11" s="315">
        <v>63</v>
      </c>
    </row>
    <row r="12" spans="1:7" s="88" customFormat="1" ht="18.75" customHeight="1">
      <c r="A12" s="35" t="s">
        <v>120</v>
      </c>
      <c r="B12" s="35" t="s">
        <v>121</v>
      </c>
      <c r="C12" s="252">
        <f t="shared" si="0"/>
        <v>10</v>
      </c>
      <c r="D12" s="247">
        <f t="shared" si="1"/>
        <v>0</v>
      </c>
      <c r="E12" s="315"/>
      <c r="F12" s="315"/>
      <c r="G12" s="315">
        <v>10</v>
      </c>
    </row>
    <row r="13" spans="1:7" s="88" customFormat="1" ht="18.75" customHeight="1">
      <c r="A13" s="35" t="s">
        <v>122</v>
      </c>
      <c r="B13" s="35" t="s">
        <v>123</v>
      </c>
      <c r="C13" s="252">
        <f t="shared" si="0"/>
        <v>73.09</v>
      </c>
      <c r="D13" s="247">
        <f t="shared" si="1"/>
        <v>73.09</v>
      </c>
      <c r="E13" s="247">
        <f>E14</f>
        <v>73.09</v>
      </c>
      <c r="F13" s="247"/>
      <c r="G13" s="247"/>
    </row>
    <row r="14" spans="1:7" s="88" customFormat="1" ht="18.75" customHeight="1">
      <c r="A14" s="35" t="s">
        <v>124</v>
      </c>
      <c r="B14" s="35" t="s">
        <v>125</v>
      </c>
      <c r="C14" s="252">
        <f t="shared" si="0"/>
        <v>73.09</v>
      </c>
      <c r="D14" s="247">
        <f t="shared" si="1"/>
        <v>73.09</v>
      </c>
      <c r="E14" s="247">
        <f>SUM(E15:E16)</f>
        <v>73.09</v>
      </c>
      <c r="F14" s="247"/>
      <c r="G14" s="247"/>
    </row>
    <row r="15" spans="1:7" s="88" customFormat="1" ht="18.75" customHeight="1">
      <c r="A15" s="35" t="s">
        <v>126</v>
      </c>
      <c r="B15" s="35" t="s">
        <v>127</v>
      </c>
      <c r="C15" s="252">
        <f t="shared" si="0"/>
        <v>4.76</v>
      </c>
      <c r="D15" s="247">
        <f t="shared" si="1"/>
        <v>4.76</v>
      </c>
      <c r="E15" s="315">
        <v>4.76</v>
      </c>
      <c r="F15" s="247"/>
      <c r="G15" s="247"/>
    </row>
    <row r="16" spans="1:7" s="88" customFormat="1" ht="18.75" customHeight="1">
      <c r="A16" s="35" t="s">
        <v>128</v>
      </c>
      <c r="B16" s="35" t="s">
        <v>129</v>
      </c>
      <c r="C16" s="252">
        <f t="shared" si="0"/>
        <v>68.33</v>
      </c>
      <c r="D16" s="247">
        <f t="shared" si="1"/>
        <v>68.33</v>
      </c>
      <c r="E16" s="315">
        <v>68.33</v>
      </c>
      <c r="F16" s="247"/>
      <c r="G16" s="247"/>
    </row>
    <row r="17" spans="1:7" s="88" customFormat="1" ht="18.75" customHeight="1">
      <c r="A17" s="35" t="s">
        <v>130</v>
      </c>
      <c r="B17" s="35" t="s">
        <v>131</v>
      </c>
      <c r="C17" s="252">
        <f t="shared" si="0"/>
        <v>65.16</v>
      </c>
      <c r="D17" s="247">
        <f t="shared" si="1"/>
        <v>65.16</v>
      </c>
      <c r="E17" s="247">
        <f>E18</f>
        <v>65.16</v>
      </c>
      <c r="F17" s="247"/>
      <c r="G17" s="247"/>
    </row>
    <row r="18" spans="1:7" s="88" customFormat="1" ht="18.75" customHeight="1">
      <c r="A18" s="35" t="s">
        <v>132</v>
      </c>
      <c r="B18" s="35" t="s">
        <v>133</v>
      </c>
      <c r="C18" s="252">
        <f t="shared" si="0"/>
        <v>65.16</v>
      </c>
      <c r="D18" s="247">
        <f t="shared" si="1"/>
        <v>65.16</v>
      </c>
      <c r="E18" s="247">
        <f>E20+E21+E19</f>
        <v>65.16</v>
      </c>
      <c r="F18" s="247"/>
      <c r="G18" s="247"/>
    </row>
    <row r="19" spans="1:7" s="88" customFormat="1" ht="18.75" customHeight="1">
      <c r="A19" s="35" t="s">
        <v>134</v>
      </c>
      <c r="B19" s="35" t="s">
        <v>135</v>
      </c>
      <c r="C19" s="252">
        <f t="shared" si="0"/>
        <v>40.18</v>
      </c>
      <c r="D19" s="315">
        <v>40.18</v>
      </c>
      <c r="E19" s="315">
        <v>40.18</v>
      </c>
      <c r="F19" s="247"/>
      <c r="G19" s="247"/>
    </row>
    <row r="20" spans="1:7" s="88" customFormat="1" ht="18.75" customHeight="1">
      <c r="A20" s="316" t="s">
        <v>136</v>
      </c>
      <c r="B20" s="316" t="s">
        <v>137</v>
      </c>
      <c r="C20" s="252">
        <f t="shared" si="0"/>
        <v>3</v>
      </c>
      <c r="D20" s="315">
        <v>3</v>
      </c>
      <c r="E20" s="315">
        <v>3</v>
      </c>
      <c r="F20" s="247"/>
      <c r="G20" s="247"/>
    </row>
    <row r="21" spans="1:7" s="88" customFormat="1" ht="18.75" customHeight="1">
      <c r="A21" s="35" t="s">
        <v>138</v>
      </c>
      <c r="B21" s="35" t="s">
        <v>139</v>
      </c>
      <c r="C21" s="252">
        <f t="shared" si="0"/>
        <v>21.98</v>
      </c>
      <c r="D21" s="315">
        <v>21.98</v>
      </c>
      <c r="E21" s="315">
        <v>21.98</v>
      </c>
      <c r="F21" s="247"/>
      <c r="G21" s="247"/>
    </row>
    <row r="22" spans="1:7" ht="18" customHeight="1">
      <c r="A22" s="143" t="s">
        <v>140</v>
      </c>
      <c r="B22" s="145" t="s">
        <v>140</v>
      </c>
      <c r="C22" s="252">
        <f t="shared" si="0"/>
        <v>1326.93</v>
      </c>
      <c r="D22" s="247">
        <f>SUM(E22:F22)</f>
        <v>1088.93</v>
      </c>
      <c r="E22" s="241">
        <f>E7+E13+E17</f>
        <v>971.82</v>
      </c>
      <c r="F22" s="241">
        <f>F7+F13+F17</f>
        <v>117.11000000000001</v>
      </c>
      <c r="G22" s="241">
        <f>G7+G13+G17</f>
        <v>238</v>
      </c>
    </row>
  </sheetData>
  <sheetProtection/>
  <mergeCells count="7">
    <mergeCell ref="A2:G2"/>
    <mergeCell ref="A3:E3"/>
    <mergeCell ref="A4:B4"/>
    <mergeCell ref="D4:F4"/>
    <mergeCell ref="A22:B22"/>
    <mergeCell ref="C4:C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9"/>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showZeros="0" zoomScaleSheetLayoutView="100" workbookViewId="0" topLeftCell="E49">
      <selection activeCell="N11" sqref="N11"/>
    </sheetView>
  </sheetViews>
  <sheetFormatPr defaultColWidth="10.28125" defaultRowHeight="12.75"/>
  <cols>
    <col min="1" max="2" width="10.421875" style="277" customWidth="1"/>
    <col min="3" max="3" width="25.140625" style="277" customWidth="1"/>
    <col min="4" max="9" width="12.00390625" style="277" customWidth="1"/>
    <col min="10" max="11" width="10.28125" style="278" customWidth="1"/>
    <col min="12" max="12" width="30.7109375" style="277" customWidth="1"/>
    <col min="13" max="18" width="12.7109375" style="277" customWidth="1"/>
    <col min="19" max="19" width="6.00390625" style="277" customWidth="1"/>
    <col min="20" max="255" width="10.28125" style="277" customWidth="1"/>
  </cols>
  <sheetData>
    <row r="1" spans="1:18" s="275" customFormat="1" ht="19.5" customHeight="1">
      <c r="A1" s="279"/>
      <c r="B1" s="279"/>
      <c r="C1" s="279"/>
      <c r="D1" s="279"/>
      <c r="E1" s="279"/>
      <c r="F1" s="276"/>
      <c r="G1" s="276"/>
      <c r="H1" s="276"/>
      <c r="I1" s="276"/>
      <c r="J1" s="296"/>
      <c r="K1" s="296"/>
      <c r="L1" s="276"/>
      <c r="M1" s="276"/>
      <c r="N1" s="276"/>
      <c r="O1" s="276"/>
      <c r="P1" s="276"/>
      <c r="Q1" s="276"/>
      <c r="R1" s="276"/>
    </row>
    <row r="2" spans="1:18" s="275" customFormat="1" ht="39.75" customHeight="1">
      <c r="A2" s="280" t="s">
        <v>187</v>
      </c>
      <c r="B2" s="280"/>
      <c r="C2" s="280"/>
      <c r="D2" s="280"/>
      <c r="E2" s="280"/>
      <c r="F2" s="280"/>
      <c r="G2" s="280"/>
      <c r="H2" s="280"/>
      <c r="I2" s="280"/>
      <c r="J2" s="280"/>
      <c r="K2" s="280"/>
      <c r="L2" s="280"/>
      <c r="M2" s="280"/>
      <c r="N2" s="280"/>
      <c r="O2" s="280"/>
      <c r="P2" s="280"/>
      <c r="Q2" s="280"/>
      <c r="R2" s="280"/>
    </row>
    <row r="3" spans="1:18" s="276" customFormat="1" ht="24.75" customHeight="1">
      <c r="A3" s="281" t="s">
        <v>31</v>
      </c>
      <c r="B3" s="281"/>
      <c r="C3" s="281"/>
      <c r="D3" s="281"/>
      <c r="E3" s="281"/>
      <c r="F3" s="282"/>
      <c r="G3" s="282"/>
      <c r="H3" s="282"/>
      <c r="I3" s="282"/>
      <c r="J3" s="297"/>
      <c r="K3" s="297"/>
      <c r="L3" s="298"/>
      <c r="M3" s="282"/>
      <c r="N3" s="282"/>
      <c r="O3" s="282"/>
      <c r="P3" s="282"/>
      <c r="Q3" s="299" t="s">
        <v>32</v>
      </c>
      <c r="R3" s="299"/>
    </row>
    <row r="4" spans="1:18" ht="19.5" customHeight="1">
      <c r="A4" s="283" t="s">
        <v>34</v>
      </c>
      <c r="B4" s="284"/>
      <c r="C4" s="284"/>
      <c r="D4" s="284"/>
      <c r="E4" s="284"/>
      <c r="F4" s="284"/>
      <c r="G4" s="284"/>
      <c r="H4" s="284"/>
      <c r="I4" s="286"/>
      <c r="J4" s="288" t="s">
        <v>34</v>
      </c>
      <c r="K4" s="288"/>
      <c r="L4" s="288"/>
      <c r="M4" s="288"/>
      <c r="N4" s="288"/>
      <c r="O4" s="288"/>
      <c r="P4" s="288"/>
      <c r="Q4" s="288"/>
      <c r="R4" s="288"/>
    </row>
    <row r="5" spans="1:18" ht="30" customHeight="1">
      <c r="A5" s="285" t="s">
        <v>188</v>
      </c>
      <c r="B5" s="285"/>
      <c r="C5" s="285"/>
      <c r="D5" s="283" t="s">
        <v>84</v>
      </c>
      <c r="E5" s="284"/>
      <c r="F5" s="286"/>
      <c r="G5" s="283" t="s">
        <v>189</v>
      </c>
      <c r="H5" s="284"/>
      <c r="I5" s="286"/>
      <c r="J5" s="285" t="s">
        <v>190</v>
      </c>
      <c r="K5" s="285"/>
      <c r="L5" s="285"/>
      <c r="M5" s="283" t="s">
        <v>84</v>
      </c>
      <c r="N5" s="284"/>
      <c r="O5" s="286"/>
      <c r="P5" s="283" t="s">
        <v>189</v>
      </c>
      <c r="Q5" s="284"/>
      <c r="R5" s="286"/>
    </row>
    <row r="6" spans="1:18" ht="13.5">
      <c r="A6" s="287" t="s">
        <v>191</v>
      </c>
      <c r="B6" s="287" t="s">
        <v>192</v>
      </c>
      <c r="C6" s="287" t="s">
        <v>102</v>
      </c>
      <c r="D6" s="288" t="s">
        <v>83</v>
      </c>
      <c r="E6" s="288" t="s">
        <v>103</v>
      </c>
      <c r="F6" s="288" t="s">
        <v>104</v>
      </c>
      <c r="G6" s="288" t="s">
        <v>83</v>
      </c>
      <c r="H6" s="288" t="s">
        <v>103</v>
      </c>
      <c r="I6" s="288" t="s">
        <v>104</v>
      </c>
      <c r="J6" s="287" t="s">
        <v>191</v>
      </c>
      <c r="K6" s="287" t="s">
        <v>192</v>
      </c>
      <c r="L6" s="287" t="s">
        <v>102</v>
      </c>
      <c r="M6" s="288" t="s">
        <v>83</v>
      </c>
      <c r="N6" s="288" t="s">
        <v>103</v>
      </c>
      <c r="O6" s="288" t="s">
        <v>104</v>
      </c>
      <c r="P6" s="288" t="s">
        <v>83</v>
      </c>
      <c r="Q6" s="288" t="s">
        <v>103</v>
      </c>
      <c r="R6" s="288" t="s">
        <v>104</v>
      </c>
    </row>
    <row r="7" spans="1:18" ht="13.5">
      <c r="A7" s="287" t="s">
        <v>178</v>
      </c>
      <c r="B7" s="287" t="s">
        <v>179</v>
      </c>
      <c r="C7" s="287" t="s">
        <v>180</v>
      </c>
      <c r="D7" s="287" t="s">
        <v>193</v>
      </c>
      <c r="E7" s="287" t="s">
        <v>182</v>
      </c>
      <c r="F7" s="287" t="s">
        <v>183</v>
      </c>
      <c r="G7" s="287" t="s">
        <v>194</v>
      </c>
      <c r="H7" s="287" t="s">
        <v>195</v>
      </c>
      <c r="I7" s="287" t="s">
        <v>196</v>
      </c>
      <c r="J7" s="287" t="s">
        <v>197</v>
      </c>
      <c r="K7" s="287" t="s">
        <v>198</v>
      </c>
      <c r="L7" s="287" t="s">
        <v>199</v>
      </c>
      <c r="M7" s="287" t="s">
        <v>200</v>
      </c>
      <c r="N7" s="287" t="s">
        <v>201</v>
      </c>
      <c r="O7" s="287" t="s">
        <v>202</v>
      </c>
      <c r="P7" s="287" t="s">
        <v>203</v>
      </c>
      <c r="Q7" s="287" t="s">
        <v>204</v>
      </c>
      <c r="R7" s="287" t="s">
        <v>205</v>
      </c>
    </row>
    <row r="8" spans="1:18" ht="12.75">
      <c r="A8" s="289" t="s">
        <v>206</v>
      </c>
      <c r="B8" s="290" t="s">
        <v>207</v>
      </c>
      <c r="C8" s="291" t="s">
        <v>208</v>
      </c>
      <c r="D8" s="292">
        <f>E8+F8</f>
        <v>804.5999999999999</v>
      </c>
      <c r="E8" s="292">
        <f>SUM(E9:E12)</f>
        <v>804.5999999999999</v>
      </c>
      <c r="F8" s="292">
        <f>SUM(F9:F12)</f>
        <v>0</v>
      </c>
      <c r="G8" s="292"/>
      <c r="H8" s="292"/>
      <c r="I8" s="292"/>
      <c r="J8" s="289" t="s">
        <v>209</v>
      </c>
      <c r="K8" s="289" t="s">
        <v>207</v>
      </c>
      <c r="L8" s="291" t="s">
        <v>210</v>
      </c>
      <c r="M8" s="292">
        <f>N8+O8</f>
        <v>967.03</v>
      </c>
      <c r="N8" s="292">
        <f>SUM(N9:N21)</f>
        <v>967.03</v>
      </c>
      <c r="O8" s="292"/>
      <c r="P8" s="292"/>
      <c r="Q8" s="292"/>
      <c r="R8" s="292"/>
    </row>
    <row r="9" spans="1:18" ht="12.75">
      <c r="A9" s="290"/>
      <c r="B9" s="290" t="s">
        <v>211</v>
      </c>
      <c r="C9" s="293" t="s">
        <v>212</v>
      </c>
      <c r="D9" s="292">
        <f aca="true" t="shared" si="0" ref="D9:D23">E9+F9</f>
        <v>561.81</v>
      </c>
      <c r="E9" s="294">
        <v>561.81</v>
      </c>
      <c r="F9" s="292"/>
      <c r="G9" s="292"/>
      <c r="H9" s="292"/>
      <c r="I9" s="292"/>
      <c r="J9" s="290"/>
      <c r="K9" s="290" t="s">
        <v>211</v>
      </c>
      <c r="L9" s="293" t="s">
        <v>213</v>
      </c>
      <c r="M9" s="292">
        <f aca="true" t="shared" si="1" ref="M9:M21">N9+O9</f>
        <v>184.63</v>
      </c>
      <c r="N9" s="294">
        <v>184.63</v>
      </c>
      <c r="O9" s="292"/>
      <c r="P9" s="292"/>
      <c r="Q9" s="292"/>
      <c r="R9" s="292"/>
    </row>
    <row r="10" spans="1:18" ht="12.75">
      <c r="A10" s="290"/>
      <c r="B10" s="290" t="s">
        <v>214</v>
      </c>
      <c r="C10" s="293" t="s">
        <v>215</v>
      </c>
      <c r="D10" s="292">
        <f t="shared" si="0"/>
        <v>125.34</v>
      </c>
      <c r="E10" s="294">
        <v>125.34</v>
      </c>
      <c r="F10" s="292"/>
      <c r="G10" s="292"/>
      <c r="H10" s="292"/>
      <c r="I10" s="292"/>
      <c r="J10" s="290"/>
      <c r="K10" s="290" t="s">
        <v>214</v>
      </c>
      <c r="L10" s="293" t="s">
        <v>216</v>
      </c>
      <c r="M10" s="292">
        <f t="shared" si="1"/>
        <v>382.91</v>
      </c>
      <c r="N10" s="294">
        <v>382.91</v>
      </c>
      <c r="O10" s="292"/>
      <c r="P10" s="292"/>
      <c r="Q10" s="292"/>
      <c r="R10" s="292"/>
    </row>
    <row r="11" spans="1:18" ht="12.75">
      <c r="A11" s="290"/>
      <c r="B11" s="290" t="s">
        <v>217</v>
      </c>
      <c r="C11" s="293" t="s">
        <v>218</v>
      </c>
      <c r="D11" s="292">
        <f t="shared" si="0"/>
        <v>46.05</v>
      </c>
      <c r="E11" s="294">
        <v>46.05</v>
      </c>
      <c r="F11" s="292"/>
      <c r="G11" s="292"/>
      <c r="H11" s="292"/>
      <c r="I11" s="292"/>
      <c r="J11" s="290"/>
      <c r="K11" s="290" t="s">
        <v>217</v>
      </c>
      <c r="L11" s="293" t="s">
        <v>219</v>
      </c>
      <c r="M11" s="292">
        <f t="shared" si="1"/>
        <v>15.39</v>
      </c>
      <c r="N11" s="294">
        <v>15.39</v>
      </c>
      <c r="O11" s="292"/>
      <c r="P11" s="292"/>
      <c r="Q11" s="292"/>
      <c r="R11" s="292"/>
    </row>
    <row r="12" spans="1:18" ht="12.75">
      <c r="A12" s="290"/>
      <c r="B12" s="290" t="s">
        <v>220</v>
      </c>
      <c r="C12" s="293" t="s">
        <v>221</v>
      </c>
      <c r="D12" s="292">
        <f t="shared" si="0"/>
        <v>71.4</v>
      </c>
      <c r="E12" s="294">
        <v>71.4</v>
      </c>
      <c r="F12" s="292"/>
      <c r="G12" s="292"/>
      <c r="H12" s="292"/>
      <c r="I12" s="292"/>
      <c r="J12" s="290"/>
      <c r="K12" s="290" t="s">
        <v>222</v>
      </c>
      <c r="L12" s="293" t="s">
        <v>223</v>
      </c>
      <c r="M12" s="292">
        <f t="shared" si="1"/>
        <v>0</v>
      </c>
      <c r="N12" s="294"/>
      <c r="O12" s="292"/>
      <c r="P12" s="292"/>
      <c r="Q12" s="292"/>
      <c r="R12" s="292"/>
    </row>
    <row r="13" spans="1:18" ht="12.75">
      <c r="A13" s="289" t="s">
        <v>224</v>
      </c>
      <c r="B13" s="289" t="s">
        <v>207</v>
      </c>
      <c r="C13" s="291" t="s">
        <v>225</v>
      </c>
      <c r="D13" s="292">
        <f t="shared" si="0"/>
        <v>264.52</v>
      </c>
      <c r="E13" s="292">
        <f>SUM(E14:E23)</f>
        <v>79.52000000000001</v>
      </c>
      <c r="F13" s="292">
        <f>SUM(F14:F23)</f>
        <v>185</v>
      </c>
      <c r="G13" s="292"/>
      <c r="H13" s="292"/>
      <c r="I13" s="292"/>
      <c r="J13" s="290"/>
      <c r="K13" s="290" t="s">
        <v>226</v>
      </c>
      <c r="L13" s="293" t="s">
        <v>227</v>
      </c>
      <c r="M13" s="292">
        <f t="shared" si="1"/>
        <v>18.07</v>
      </c>
      <c r="N13" s="294">
        <v>18.07</v>
      </c>
      <c r="O13" s="292"/>
      <c r="P13" s="292"/>
      <c r="Q13" s="292"/>
      <c r="R13" s="292"/>
    </row>
    <row r="14" spans="1:18" ht="12.75">
      <c r="A14" s="290"/>
      <c r="B14" s="290" t="s">
        <v>211</v>
      </c>
      <c r="C14" s="293" t="s">
        <v>228</v>
      </c>
      <c r="D14" s="292">
        <f t="shared" si="0"/>
        <v>190.31</v>
      </c>
      <c r="E14" s="294">
        <v>60.31</v>
      </c>
      <c r="F14" s="294">
        <v>130</v>
      </c>
      <c r="G14" s="292"/>
      <c r="H14" s="292"/>
      <c r="I14" s="292"/>
      <c r="J14" s="290"/>
      <c r="K14" s="290" t="s">
        <v>229</v>
      </c>
      <c r="L14" s="293" t="s">
        <v>230</v>
      </c>
      <c r="M14" s="292">
        <f t="shared" si="1"/>
        <v>68.33</v>
      </c>
      <c r="N14" s="294">
        <v>68.33</v>
      </c>
      <c r="O14" s="292"/>
      <c r="P14" s="292"/>
      <c r="Q14" s="292"/>
      <c r="R14" s="292"/>
    </row>
    <row r="15" spans="1:18" ht="12.75">
      <c r="A15" s="290"/>
      <c r="B15" s="290" t="s">
        <v>214</v>
      </c>
      <c r="C15" s="293" t="s">
        <v>231</v>
      </c>
      <c r="D15" s="292">
        <f t="shared" si="0"/>
        <v>15</v>
      </c>
      <c r="E15" s="294"/>
      <c r="F15" s="294">
        <v>15</v>
      </c>
      <c r="G15" s="292"/>
      <c r="H15" s="292"/>
      <c r="I15" s="292"/>
      <c r="J15" s="290"/>
      <c r="K15" s="290" t="s">
        <v>232</v>
      </c>
      <c r="L15" s="293" t="s">
        <v>233</v>
      </c>
      <c r="M15" s="292">
        <f t="shared" si="1"/>
        <v>0</v>
      </c>
      <c r="N15" s="294"/>
      <c r="O15" s="292"/>
      <c r="P15" s="292"/>
      <c r="Q15" s="292"/>
      <c r="R15" s="292"/>
    </row>
    <row r="16" spans="1:18" ht="12.75">
      <c r="A16" s="290"/>
      <c r="B16" s="290" t="s">
        <v>217</v>
      </c>
      <c r="C16" s="293" t="s">
        <v>234</v>
      </c>
      <c r="D16" s="292">
        <f t="shared" si="0"/>
        <v>0.21</v>
      </c>
      <c r="E16" s="294">
        <v>0.21</v>
      </c>
      <c r="F16" s="294"/>
      <c r="G16" s="292"/>
      <c r="H16" s="292"/>
      <c r="I16" s="292"/>
      <c r="J16" s="290"/>
      <c r="K16" s="290" t="s">
        <v>235</v>
      </c>
      <c r="L16" s="293" t="s">
        <v>236</v>
      </c>
      <c r="M16" s="292">
        <f t="shared" si="1"/>
        <v>43.18</v>
      </c>
      <c r="N16" s="294">
        <v>43.18</v>
      </c>
      <c r="O16" s="292"/>
      <c r="P16" s="292"/>
      <c r="Q16" s="292"/>
      <c r="R16" s="292"/>
    </row>
    <row r="17" spans="1:18" ht="12.75">
      <c r="A17" s="290"/>
      <c r="B17" s="290" t="s">
        <v>237</v>
      </c>
      <c r="C17" s="293" t="s">
        <v>238</v>
      </c>
      <c r="D17" s="292">
        <f t="shared" si="0"/>
        <v>0</v>
      </c>
      <c r="E17" s="294"/>
      <c r="F17" s="294"/>
      <c r="G17" s="292"/>
      <c r="H17" s="292"/>
      <c r="I17" s="292"/>
      <c r="J17" s="290"/>
      <c r="K17" s="290" t="s">
        <v>239</v>
      </c>
      <c r="L17" s="293" t="s">
        <v>240</v>
      </c>
      <c r="M17" s="292">
        <f t="shared" si="1"/>
        <v>21.98</v>
      </c>
      <c r="N17" s="294">
        <v>21.98</v>
      </c>
      <c r="O17" s="292"/>
      <c r="P17" s="292"/>
      <c r="Q17" s="292"/>
      <c r="R17" s="292"/>
    </row>
    <row r="18" spans="1:18" ht="12.75">
      <c r="A18" s="290"/>
      <c r="B18" s="290" t="s">
        <v>241</v>
      </c>
      <c r="C18" s="293" t="s">
        <v>242</v>
      </c>
      <c r="D18" s="292">
        <f t="shared" si="0"/>
        <v>0</v>
      </c>
      <c r="E18" s="294"/>
      <c r="F18" s="294"/>
      <c r="G18" s="292"/>
      <c r="H18" s="292"/>
      <c r="I18" s="292"/>
      <c r="J18" s="290"/>
      <c r="K18" s="290" t="s">
        <v>243</v>
      </c>
      <c r="L18" s="293" t="s">
        <v>244</v>
      </c>
      <c r="M18" s="292">
        <f t="shared" si="1"/>
        <v>0.88</v>
      </c>
      <c r="N18" s="294">
        <v>0.88</v>
      </c>
      <c r="O18" s="292"/>
      <c r="P18" s="292"/>
      <c r="Q18" s="292"/>
      <c r="R18" s="292"/>
    </row>
    <row r="19" spans="1:18" ht="12.75">
      <c r="A19" s="290"/>
      <c r="B19" s="290" t="s">
        <v>222</v>
      </c>
      <c r="C19" s="293" t="s">
        <v>245</v>
      </c>
      <c r="D19" s="292">
        <f t="shared" si="0"/>
        <v>40</v>
      </c>
      <c r="E19" s="292"/>
      <c r="F19" s="295">
        <v>40</v>
      </c>
      <c r="G19" s="292"/>
      <c r="H19" s="292"/>
      <c r="I19" s="292"/>
      <c r="J19" s="290"/>
      <c r="K19" s="290" t="s">
        <v>246</v>
      </c>
      <c r="L19" s="293" t="s">
        <v>218</v>
      </c>
      <c r="M19" s="292">
        <f t="shared" si="1"/>
        <v>49.54</v>
      </c>
      <c r="N19" s="294">
        <v>49.54</v>
      </c>
      <c r="O19" s="292"/>
      <c r="P19" s="292"/>
      <c r="Q19" s="292"/>
      <c r="R19" s="292"/>
    </row>
    <row r="20" spans="1:18" ht="12" customHeight="1">
      <c r="A20" s="290"/>
      <c r="B20" s="290" t="s">
        <v>226</v>
      </c>
      <c r="C20" s="293" t="s">
        <v>247</v>
      </c>
      <c r="D20" s="292">
        <f t="shared" si="0"/>
        <v>0</v>
      </c>
      <c r="E20" s="292"/>
      <c r="F20" s="292"/>
      <c r="G20" s="292"/>
      <c r="H20" s="292"/>
      <c r="I20" s="292"/>
      <c r="J20" s="290"/>
      <c r="K20" s="290" t="s">
        <v>248</v>
      </c>
      <c r="L20" s="293" t="s">
        <v>249</v>
      </c>
      <c r="M20" s="292">
        <f t="shared" si="1"/>
        <v>0</v>
      </c>
      <c r="N20" s="294"/>
      <c r="O20" s="292"/>
      <c r="P20" s="292"/>
      <c r="Q20" s="292"/>
      <c r="R20" s="292"/>
    </row>
    <row r="21" spans="1:18" ht="12.75">
      <c r="A21" s="290"/>
      <c r="B21" s="290" t="s">
        <v>229</v>
      </c>
      <c r="C21" s="293" t="s">
        <v>250</v>
      </c>
      <c r="D21" s="292">
        <f t="shared" si="0"/>
        <v>19</v>
      </c>
      <c r="E21" s="295">
        <v>19</v>
      </c>
      <c r="F21" s="292"/>
      <c r="G21" s="292"/>
      <c r="H21" s="292"/>
      <c r="I21" s="292"/>
      <c r="J21" s="290"/>
      <c r="K21" s="290" t="s">
        <v>220</v>
      </c>
      <c r="L21" s="293" t="s">
        <v>221</v>
      </c>
      <c r="M21" s="292">
        <f t="shared" si="1"/>
        <v>182.12</v>
      </c>
      <c r="N21" s="294">
        <v>182.12</v>
      </c>
      <c r="O21" s="292"/>
      <c r="P21" s="292"/>
      <c r="Q21" s="292"/>
      <c r="R21" s="292"/>
    </row>
    <row r="22" spans="1:18" ht="12.75">
      <c r="A22" s="290"/>
      <c r="B22" s="290" t="s">
        <v>232</v>
      </c>
      <c r="C22" s="293" t="s">
        <v>251</v>
      </c>
      <c r="D22" s="292">
        <f t="shared" si="0"/>
        <v>0</v>
      </c>
      <c r="E22" s="292"/>
      <c r="F22" s="292"/>
      <c r="G22" s="292"/>
      <c r="H22" s="292"/>
      <c r="I22" s="292"/>
      <c r="J22" s="289" t="s">
        <v>252</v>
      </c>
      <c r="K22" s="289" t="s">
        <v>207</v>
      </c>
      <c r="L22" s="291" t="s">
        <v>253</v>
      </c>
      <c r="M22" s="292">
        <f aca="true" t="shared" si="2" ref="M22:M47">N22+O22</f>
        <v>352.11</v>
      </c>
      <c r="N22" s="292">
        <f>SUM(N23:N49)</f>
        <v>117.11000000000001</v>
      </c>
      <c r="O22" s="292">
        <f>SUM(O23:O49)</f>
        <v>235</v>
      </c>
      <c r="P22" s="292"/>
      <c r="Q22" s="292"/>
      <c r="R22" s="292"/>
    </row>
    <row r="23" spans="1:18" ht="12.75">
      <c r="A23" s="290"/>
      <c r="B23" s="290" t="s">
        <v>220</v>
      </c>
      <c r="C23" s="293" t="s">
        <v>254</v>
      </c>
      <c r="D23" s="292">
        <f t="shared" si="0"/>
        <v>0</v>
      </c>
      <c r="E23" s="292"/>
      <c r="F23" s="292"/>
      <c r="G23" s="292"/>
      <c r="H23" s="292"/>
      <c r="I23" s="292"/>
      <c r="J23" s="290"/>
      <c r="K23" s="290" t="s">
        <v>211</v>
      </c>
      <c r="L23" s="293" t="s">
        <v>255</v>
      </c>
      <c r="M23" s="292">
        <f t="shared" si="2"/>
        <v>65.27</v>
      </c>
      <c r="N23" s="294">
        <v>11.27</v>
      </c>
      <c r="O23" s="294">
        <v>54</v>
      </c>
      <c r="P23" s="292"/>
      <c r="Q23" s="292"/>
      <c r="R23" s="292"/>
    </row>
    <row r="24" spans="1:18" ht="12.75">
      <c r="A24" s="289" t="s">
        <v>256</v>
      </c>
      <c r="B24" s="289" t="s">
        <v>207</v>
      </c>
      <c r="C24" s="291" t="s">
        <v>257</v>
      </c>
      <c r="D24" s="292"/>
      <c r="E24" s="292"/>
      <c r="F24" s="292"/>
      <c r="G24" s="292"/>
      <c r="H24" s="292"/>
      <c r="I24" s="292"/>
      <c r="J24" s="290"/>
      <c r="K24" s="290" t="s">
        <v>214</v>
      </c>
      <c r="L24" s="293" t="s">
        <v>258</v>
      </c>
      <c r="M24" s="292">
        <f t="shared" si="2"/>
        <v>0</v>
      </c>
      <c r="N24" s="295"/>
      <c r="O24" s="295"/>
      <c r="P24" s="292"/>
      <c r="Q24" s="292"/>
      <c r="R24" s="292"/>
    </row>
    <row r="25" spans="1:18" ht="12.75">
      <c r="A25" s="290"/>
      <c r="B25" s="290" t="s">
        <v>211</v>
      </c>
      <c r="C25" s="293" t="s">
        <v>259</v>
      </c>
      <c r="D25" s="292"/>
      <c r="E25" s="292"/>
      <c r="F25" s="292"/>
      <c r="G25" s="292"/>
      <c r="H25" s="292"/>
      <c r="I25" s="292"/>
      <c r="J25" s="290"/>
      <c r="K25" s="290" t="s">
        <v>217</v>
      </c>
      <c r="L25" s="293" t="s">
        <v>260</v>
      </c>
      <c r="M25" s="292">
        <f t="shared" si="2"/>
        <v>0</v>
      </c>
      <c r="N25" s="295"/>
      <c r="O25" s="295"/>
      <c r="P25" s="292"/>
      <c r="Q25" s="292"/>
      <c r="R25" s="292"/>
    </row>
    <row r="26" spans="1:18" ht="12.75">
      <c r="A26" s="290"/>
      <c r="B26" s="290" t="s">
        <v>214</v>
      </c>
      <c r="C26" s="293" t="s">
        <v>261</v>
      </c>
      <c r="D26" s="292"/>
      <c r="E26" s="292"/>
      <c r="F26" s="292"/>
      <c r="G26" s="292"/>
      <c r="H26" s="292"/>
      <c r="I26" s="292"/>
      <c r="J26" s="290"/>
      <c r="K26" s="290" t="s">
        <v>237</v>
      </c>
      <c r="L26" s="293" t="s">
        <v>262</v>
      </c>
      <c r="M26" s="292">
        <f t="shared" si="2"/>
        <v>0</v>
      </c>
      <c r="N26" s="295"/>
      <c r="O26" s="295"/>
      <c r="P26" s="292"/>
      <c r="Q26" s="292"/>
      <c r="R26" s="292"/>
    </row>
    <row r="27" spans="1:18" ht="12.75">
      <c r="A27" s="290"/>
      <c r="B27" s="290" t="s">
        <v>217</v>
      </c>
      <c r="C27" s="293" t="s">
        <v>263</v>
      </c>
      <c r="D27" s="292"/>
      <c r="E27" s="292"/>
      <c r="F27" s="292"/>
      <c r="G27" s="292"/>
      <c r="H27" s="292"/>
      <c r="I27" s="292"/>
      <c r="J27" s="290"/>
      <c r="K27" s="290" t="s">
        <v>241</v>
      </c>
      <c r="L27" s="293" t="s">
        <v>264</v>
      </c>
      <c r="M27" s="292">
        <f t="shared" si="2"/>
        <v>0</v>
      </c>
      <c r="N27" s="295"/>
      <c r="O27" s="295"/>
      <c r="P27" s="292"/>
      <c r="Q27" s="292"/>
      <c r="R27" s="292"/>
    </row>
    <row r="28" spans="1:18" ht="12.75">
      <c r="A28" s="290"/>
      <c r="B28" s="290" t="s">
        <v>241</v>
      </c>
      <c r="C28" s="293" t="s">
        <v>265</v>
      </c>
      <c r="D28" s="292"/>
      <c r="E28" s="292"/>
      <c r="F28" s="292"/>
      <c r="G28" s="292"/>
      <c r="H28" s="292"/>
      <c r="I28" s="292"/>
      <c r="J28" s="290"/>
      <c r="K28" s="290" t="s">
        <v>222</v>
      </c>
      <c r="L28" s="293" t="s">
        <v>266</v>
      </c>
      <c r="M28" s="292">
        <f t="shared" si="2"/>
        <v>0</v>
      </c>
      <c r="N28" s="295"/>
      <c r="O28" s="295"/>
      <c r="P28" s="292"/>
      <c r="Q28" s="292"/>
      <c r="R28" s="292"/>
    </row>
    <row r="29" spans="1:18" ht="12.75">
      <c r="A29" s="290"/>
      <c r="B29" s="290" t="s">
        <v>222</v>
      </c>
      <c r="C29" s="293" t="s">
        <v>267</v>
      </c>
      <c r="D29" s="292"/>
      <c r="E29" s="292"/>
      <c r="F29" s="292"/>
      <c r="G29" s="292"/>
      <c r="H29" s="292"/>
      <c r="I29" s="292"/>
      <c r="J29" s="290"/>
      <c r="K29" s="290" t="s">
        <v>226</v>
      </c>
      <c r="L29" s="293" t="s">
        <v>268</v>
      </c>
      <c r="M29" s="292">
        <f t="shared" si="2"/>
        <v>0</v>
      </c>
      <c r="N29" s="295"/>
      <c r="O29" s="295"/>
      <c r="P29" s="292"/>
      <c r="Q29" s="292"/>
      <c r="R29" s="292"/>
    </row>
    <row r="30" spans="1:18" ht="12.75">
      <c r="A30" s="290"/>
      <c r="B30" s="290" t="s">
        <v>226</v>
      </c>
      <c r="C30" s="293" t="s">
        <v>269</v>
      </c>
      <c r="D30" s="292"/>
      <c r="E30" s="292"/>
      <c r="F30" s="292"/>
      <c r="G30" s="292"/>
      <c r="H30" s="292"/>
      <c r="I30" s="292"/>
      <c r="J30" s="290"/>
      <c r="K30" s="290" t="s">
        <v>229</v>
      </c>
      <c r="L30" s="293" t="s">
        <v>270</v>
      </c>
      <c r="M30" s="292">
        <f t="shared" si="2"/>
        <v>0</v>
      </c>
      <c r="N30" s="295"/>
      <c r="O30" s="295"/>
      <c r="P30" s="292"/>
      <c r="Q30" s="292"/>
      <c r="R30" s="292"/>
    </row>
    <row r="31" spans="1:18" ht="12.75">
      <c r="A31" s="290"/>
      <c r="B31" s="290" t="s">
        <v>220</v>
      </c>
      <c r="C31" s="293" t="s">
        <v>271</v>
      </c>
      <c r="D31" s="292"/>
      <c r="E31" s="292"/>
      <c r="F31" s="292"/>
      <c r="G31" s="292"/>
      <c r="H31" s="292"/>
      <c r="I31" s="292"/>
      <c r="J31" s="290"/>
      <c r="K31" s="290" t="s">
        <v>232</v>
      </c>
      <c r="L31" s="293" t="s">
        <v>272</v>
      </c>
      <c r="M31" s="292">
        <f t="shared" si="2"/>
        <v>0</v>
      </c>
      <c r="N31" s="295"/>
      <c r="O31" s="295"/>
      <c r="P31" s="292"/>
      <c r="Q31" s="292"/>
      <c r="R31" s="292"/>
    </row>
    <row r="32" spans="1:18" ht="12.75">
      <c r="A32" s="289" t="s">
        <v>273</v>
      </c>
      <c r="B32" s="289" t="s">
        <v>207</v>
      </c>
      <c r="C32" s="291" t="s">
        <v>274</v>
      </c>
      <c r="D32" s="292"/>
      <c r="E32" s="292"/>
      <c r="F32" s="292"/>
      <c r="G32" s="292"/>
      <c r="H32" s="292"/>
      <c r="I32" s="292"/>
      <c r="J32" s="290"/>
      <c r="K32" s="290" t="s">
        <v>239</v>
      </c>
      <c r="L32" s="293" t="s">
        <v>275</v>
      </c>
      <c r="M32" s="292">
        <f t="shared" si="2"/>
        <v>41</v>
      </c>
      <c r="N32" s="294"/>
      <c r="O32" s="294">
        <v>41</v>
      </c>
      <c r="P32" s="292"/>
      <c r="Q32" s="292"/>
      <c r="R32" s="292"/>
    </row>
    <row r="33" spans="1:18" ht="12.75">
      <c r="A33" s="290"/>
      <c r="B33" s="290" t="s">
        <v>211</v>
      </c>
      <c r="C33" s="293" t="s">
        <v>259</v>
      </c>
      <c r="D33" s="292"/>
      <c r="E33" s="292"/>
      <c r="F33" s="292"/>
      <c r="G33" s="292"/>
      <c r="H33" s="292"/>
      <c r="I33" s="292"/>
      <c r="J33" s="290"/>
      <c r="K33" s="290" t="s">
        <v>243</v>
      </c>
      <c r="L33" s="293" t="s">
        <v>247</v>
      </c>
      <c r="M33" s="292">
        <f t="shared" si="2"/>
        <v>0</v>
      </c>
      <c r="N33" s="295"/>
      <c r="O33" s="295"/>
      <c r="P33" s="292"/>
      <c r="Q33" s="292"/>
      <c r="R33" s="292"/>
    </row>
    <row r="34" spans="1:18" ht="12.75">
      <c r="A34" s="290"/>
      <c r="B34" s="290" t="s">
        <v>214</v>
      </c>
      <c r="C34" s="293" t="s">
        <v>261</v>
      </c>
      <c r="D34" s="292"/>
      <c r="E34" s="292"/>
      <c r="F34" s="292"/>
      <c r="G34" s="292"/>
      <c r="H34" s="292"/>
      <c r="I34" s="292"/>
      <c r="J34" s="290"/>
      <c r="K34" s="290" t="s">
        <v>246</v>
      </c>
      <c r="L34" s="293" t="s">
        <v>251</v>
      </c>
      <c r="M34" s="292">
        <f t="shared" si="2"/>
        <v>0</v>
      </c>
      <c r="N34" s="295"/>
      <c r="O34" s="295"/>
      <c r="P34" s="292"/>
      <c r="Q34" s="292"/>
      <c r="R34" s="292"/>
    </row>
    <row r="35" spans="1:18" ht="12.75">
      <c r="A35" s="290"/>
      <c r="B35" s="290" t="s">
        <v>217</v>
      </c>
      <c r="C35" s="293" t="s">
        <v>263</v>
      </c>
      <c r="D35" s="292"/>
      <c r="E35" s="292"/>
      <c r="F35" s="292"/>
      <c r="G35" s="292"/>
      <c r="H35" s="292"/>
      <c r="I35" s="292"/>
      <c r="J35" s="290"/>
      <c r="K35" s="290" t="s">
        <v>248</v>
      </c>
      <c r="L35" s="293" t="s">
        <v>276</v>
      </c>
      <c r="M35" s="292">
        <f t="shared" si="2"/>
        <v>75</v>
      </c>
      <c r="N35" s="295"/>
      <c r="O35" s="295">
        <v>75</v>
      </c>
      <c r="P35" s="292"/>
      <c r="Q35" s="292"/>
      <c r="R35" s="292"/>
    </row>
    <row r="36" spans="1:18" ht="12.75">
      <c r="A36" s="290"/>
      <c r="B36" s="290" t="s">
        <v>237</v>
      </c>
      <c r="C36" s="293" t="s">
        <v>267</v>
      </c>
      <c r="D36" s="292"/>
      <c r="E36" s="292"/>
      <c r="F36" s="292"/>
      <c r="G36" s="292"/>
      <c r="H36" s="292"/>
      <c r="I36" s="292"/>
      <c r="J36" s="290"/>
      <c r="K36" s="290" t="s">
        <v>277</v>
      </c>
      <c r="L36" s="293" t="s">
        <v>231</v>
      </c>
      <c r="M36" s="292">
        <f t="shared" si="2"/>
        <v>15</v>
      </c>
      <c r="N36" s="295"/>
      <c r="O36" s="295">
        <v>15</v>
      </c>
      <c r="P36" s="292"/>
      <c r="Q36" s="292"/>
      <c r="R36" s="292"/>
    </row>
    <row r="37" spans="1:18" ht="12.75">
      <c r="A37" s="290"/>
      <c r="B37" s="290" t="s">
        <v>241</v>
      </c>
      <c r="C37" s="293" t="s">
        <v>269</v>
      </c>
      <c r="D37" s="292"/>
      <c r="E37" s="292"/>
      <c r="F37" s="292"/>
      <c r="G37" s="292"/>
      <c r="H37" s="292"/>
      <c r="I37" s="292"/>
      <c r="J37" s="290"/>
      <c r="K37" s="290" t="s">
        <v>278</v>
      </c>
      <c r="L37" s="293" t="s">
        <v>234</v>
      </c>
      <c r="M37" s="292">
        <f t="shared" si="2"/>
        <v>0.23</v>
      </c>
      <c r="N37" s="295">
        <v>0.23</v>
      </c>
      <c r="O37" s="295"/>
      <c r="P37" s="292"/>
      <c r="Q37" s="292"/>
      <c r="R37" s="292"/>
    </row>
    <row r="38" spans="1:18" ht="12.75">
      <c r="A38" s="290"/>
      <c r="B38" s="290" t="s">
        <v>220</v>
      </c>
      <c r="C38" s="293" t="s">
        <v>271</v>
      </c>
      <c r="D38" s="292"/>
      <c r="E38" s="292"/>
      <c r="F38" s="292"/>
      <c r="G38" s="292"/>
      <c r="H38" s="292"/>
      <c r="I38" s="292"/>
      <c r="J38" s="290"/>
      <c r="K38" s="290" t="s">
        <v>279</v>
      </c>
      <c r="L38" s="293" t="s">
        <v>245</v>
      </c>
      <c r="M38" s="292">
        <f t="shared" si="2"/>
        <v>40</v>
      </c>
      <c r="N38" s="295"/>
      <c r="O38" s="295">
        <v>40</v>
      </c>
      <c r="P38" s="292"/>
      <c r="Q38" s="292"/>
      <c r="R38" s="292"/>
    </row>
    <row r="39" spans="1:18" ht="12.75">
      <c r="A39" s="289" t="s">
        <v>280</v>
      </c>
      <c r="B39" s="289" t="s">
        <v>207</v>
      </c>
      <c r="C39" s="291" t="s">
        <v>281</v>
      </c>
      <c r="D39" s="292">
        <f aca="true" t="shared" si="3" ref="D39:D41">E39+F39</f>
        <v>250.02</v>
      </c>
      <c r="E39" s="292">
        <f>SUM(E40:E42)</f>
        <v>200.02</v>
      </c>
      <c r="F39" s="292">
        <f>SUM(F40:F42)</f>
        <v>50</v>
      </c>
      <c r="G39" s="292"/>
      <c r="H39" s="292"/>
      <c r="I39" s="292"/>
      <c r="J39" s="290"/>
      <c r="K39" s="290" t="s">
        <v>282</v>
      </c>
      <c r="L39" s="293" t="s">
        <v>283</v>
      </c>
      <c r="M39" s="292">
        <f t="shared" si="2"/>
        <v>0</v>
      </c>
      <c r="N39" s="295"/>
      <c r="O39" s="295"/>
      <c r="P39" s="292"/>
      <c r="Q39" s="292"/>
      <c r="R39" s="292"/>
    </row>
    <row r="40" spans="1:18" ht="12.75">
      <c r="A40" s="290"/>
      <c r="B40" s="290" t="s">
        <v>211</v>
      </c>
      <c r="C40" s="293" t="s">
        <v>210</v>
      </c>
      <c r="D40" s="292">
        <f t="shared" si="3"/>
        <v>162.43</v>
      </c>
      <c r="E40" s="294">
        <v>162.43</v>
      </c>
      <c r="F40" s="294"/>
      <c r="G40" s="292"/>
      <c r="H40" s="292"/>
      <c r="I40" s="292"/>
      <c r="J40" s="290"/>
      <c r="K40" s="290" t="s">
        <v>284</v>
      </c>
      <c r="L40" s="293" t="s">
        <v>285</v>
      </c>
      <c r="M40" s="292">
        <f t="shared" si="2"/>
        <v>0</v>
      </c>
      <c r="N40" s="295"/>
      <c r="O40" s="295"/>
      <c r="P40" s="292"/>
      <c r="Q40" s="292"/>
      <c r="R40" s="292"/>
    </row>
    <row r="41" spans="1:18" ht="12.75">
      <c r="A41" s="290"/>
      <c r="B41" s="290" t="s">
        <v>214</v>
      </c>
      <c r="C41" s="293" t="s">
        <v>253</v>
      </c>
      <c r="D41" s="292">
        <f t="shared" si="3"/>
        <v>87.59</v>
      </c>
      <c r="E41" s="294">
        <v>37.59</v>
      </c>
      <c r="F41" s="294">
        <v>50</v>
      </c>
      <c r="G41" s="292"/>
      <c r="H41" s="292"/>
      <c r="I41" s="292"/>
      <c r="J41" s="290"/>
      <c r="K41" s="290" t="s">
        <v>286</v>
      </c>
      <c r="L41" s="293" t="s">
        <v>287</v>
      </c>
      <c r="M41" s="292">
        <f t="shared" si="2"/>
        <v>0</v>
      </c>
      <c r="N41" s="295"/>
      <c r="O41" s="295"/>
      <c r="P41" s="292"/>
      <c r="Q41" s="292"/>
      <c r="R41" s="292"/>
    </row>
    <row r="42" spans="1:18" ht="12.75">
      <c r="A42" s="290"/>
      <c r="B42" s="290" t="s">
        <v>220</v>
      </c>
      <c r="C42" s="293" t="s">
        <v>288</v>
      </c>
      <c r="D42" s="292"/>
      <c r="E42" s="292"/>
      <c r="F42" s="292"/>
      <c r="G42" s="292"/>
      <c r="H42" s="292"/>
      <c r="I42" s="292"/>
      <c r="J42" s="290"/>
      <c r="K42" s="290" t="s">
        <v>289</v>
      </c>
      <c r="L42" s="293" t="s">
        <v>290</v>
      </c>
      <c r="M42" s="292">
        <f t="shared" si="2"/>
        <v>0</v>
      </c>
      <c r="N42" s="295"/>
      <c r="O42" s="295"/>
      <c r="P42" s="292"/>
      <c r="Q42" s="292"/>
      <c r="R42" s="292"/>
    </row>
    <row r="43" spans="1:18" ht="12.75">
      <c r="A43" s="289" t="s">
        <v>291</v>
      </c>
      <c r="B43" s="289" t="s">
        <v>207</v>
      </c>
      <c r="C43" s="291" t="s">
        <v>292</v>
      </c>
      <c r="D43" s="292"/>
      <c r="E43" s="292"/>
      <c r="F43" s="292"/>
      <c r="G43" s="292"/>
      <c r="H43" s="292"/>
      <c r="I43" s="292"/>
      <c r="J43" s="290"/>
      <c r="K43" s="290" t="s">
        <v>293</v>
      </c>
      <c r="L43" s="293" t="s">
        <v>242</v>
      </c>
      <c r="M43" s="292">
        <f t="shared" si="2"/>
        <v>0</v>
      </c>
      <c r="N43" s="295"/>
      <c r="O43" s="295"/>
      <c r="P43" s="292"/>
      <c r="Q43" s="292"/>
      <c r="R43" s="292"/>
    </row>
    <row r="44" spans="1:18" ht="12.75">
      <c r="A44" s="290"/>
      <c r="B44" s="290" t="s">
        <v>211</v>
      </c>
      <c r="C44" s="293" t="s">
        <v>294</v>
      </c>
      <c r="D44" s="292"/>
      <c r="E44" s="292"/>
      <c r="F44" s="292"/>
      <c r="G44" s="292"/>
      <c r="H44" s="292"/>
      <c r="I44" s="292"/>
      <c r="J44" s="290"/>
      <c r="K44" s="290" t="s">
        <v>295</v>
      </c>
      <c r="L44" s="293" t="s">
        <v>296</v>
      </c>
      <c r="M44" s="292">
        <f t="shared" si="2"/>
        <v>10.74</v>
      </c>
      <c r="N44" s="295">
        <v>10.74</v>
      </c>
      <c r="O44" s="295"/>
      <c r="P44" s="292"/>
      <c r="Q44" s="292"/>
      <c r="R44" s="292"/>
    </row>
    <row r="45" spans="1:18" ht="12.75">
      <c r="A45" s="290"/>
      <c r="B45" s="290" t="s">
        <v>214</v>
      </c>
      <c r="C45" s="293" t="s">
        <v>297</v>
      </c>
      <c r="D45" s="292"/>
      <c r="E45" s="292"/>
      <c r="F45" s="292"/>
      <c r="G45" s="292"/>
      <c r="H45" s="292"/>
      <c r="I45" s="292"/>
      <c r="J45" s="290"/>
      <c r="K45" s="290" t="s">
        <v>298</v>
      </c>
      <c r="L45" s="293" t="s">
        <v>299</v>
      </c>
      <c r="M45" s="292">
        <f t="shared" si="2"/>
        <v>0</v>
      </c>
      <c r="N45" s="295"/>
      <c r="O45" s="295"/>
      <c r="P45" s="292"/>
      <c r="Q45" s="292"/>
      <c r="R45" s="292"/>
    </row>
    <row r="46" spans="1:18" ht="12.75">
      <c r="A46" s="289" t="s">
        <v>300</v>
      </c>
      <c r="B46" s="289" t="s">
        <v>207</v>
      </c>
      <c r="C46" s="291" t="s">
        <v>301</v>
      </c>
      <c r="D46" s="292"/>
      <c r="E46" s="292"/>
      <c r="F46" s="292"/>
      <c r="G46" s="292"/>
      <c r="H46" s="292"/>
      <c r="I46" s="292"/>
      <c r="J46" s="290"/>
      <c r="K46" s="290" t="s">
        <v>302</v>
      </c>
      <c r="L46" s="293" t="s">
        <v>250</v>
      </c>
      <c r="M46" s="292">
        <f t="shared" si="2"/>
        <v>64.91</v>
      </c>
      <c r="N46" s="294">
        <v>54.91</v>
      </c>
      <c r="O46" s="294">
        <v>10</v>
      </c>
      <c r="P46" s="292"/>
      <c r="Q46" s="292"/>
      <c r="R46" s="292"/>
    </row>
    <row r="47" spans="1:18" ht="12.75">
      <c r="A47" s="290"/>
      <c r="B47" s="290" t="s">
        <v>211</v>
      </c>
      <c r="C47" s="293" t="s">
        <v>303</v>
      </c>
      <c r="D47" s="292"/>
      <c r="E47" s="292"/>
      <c r="F47" s="292"/>
      <c r="G47" s="292"/>
      <c r="H47" s="292"/>
      <c r="I47" s="292"/>
      <c r="J47" s="290"/>
      <c r="K47" s="290" t="s">
        <v>304</v>
      </c>
      <c r="L47" s="293" t="s">
        <v>305</v>
      </c>
      <c r="M47" s="292">
        <f t="shared" si="2"/>
        <v>39.96</v>
      </c>
      <c r="N47" s="295">
        <v>39.96</v>
      </c>
      <c r="O47" s="295"/>
      <c r="P47" s="292"/>
      <c r="Q47" s="292"/>
      <c r="R47" s="292"/>
    </row>
    <row r="48" spans="1:18" ht="12.75">
      <c r="A48" s="290"/>
      <c r="B48" s="290" t="s">
        <v>214</v>
      </c>
      <c r="C48" s="293" t="s">
        <v>306</v>
      </c>
      <c r="D48" s="292"/>
      <c r="E48" s="292"/>
      <c r="F48" s="292"/>
      <c r="G48" s="292"/>
      <c r="H48" s="292"/>
      <c r="I48" s="292"/>
      <c r="J48" s="290"/>
      <c r="K48" s="290" t="s">
        <v>307</v>
      </c>
      <c r="L48" s="293" t="s">
        <v>308</v>
      </c>
      <c r="M48" s="292">
        <f aca="true" t="shared" si="4" ref="M48:M61">N48+O48</f>
        <v>0</v>
      </c>
      <c r="N48" s="295"/>
      <c r="O48" s="295"/>
      <c r="P48" s="292"/>
      <c r="Q48" s="292"/>
      <c r="R48" s="292"/>
    </row>
    <row r="49" spans="1:18" ht="12.75">
      <c r="A49" s="290"/>
      <c r="B49" s="290" t="s">
        <v>220</v>
      </c>
      <c r="C49" s="293" t="s">
        <v>309</v>
      </c>
      <c r="D49" s="292"/>
      <c r="E49" s="292"/>
      <c r="F49" s="292"/>
      <c r="G49" s="292"/>
      <c r="H49" s="292"/>
      <c r="I49" s="292"/>
      <c r="J49" s="290"/>
      <c r="K49" s="290" t="s">
        <v>220</v>
      </c>
      <c r="L49" s="293" t="s">
        <v>254</v>
      </c>
      <c r="M49" s="292">
        <f t="shared" si="4"/>
        <v>0</v>
      </c>
      <c r="N49" s="295"/>
      <c r="O49" s="295"/>
      <c r="P49" s="292"/>
      <c r="Q49" s="292"/>
      <c r="R49" s="292"/>
    </row>
    <row r="50" spans="1:18" ht="12.75">
      <c r="A50" s="289" t="s">
        <v>310</v>
      </c>
      <c r="B50" s="290" t="s">
        <v>207</v>
      </c>
      <c r="C50" s="291" t="s">
        <v>311</v>
      </c>
      <c r="D50" s="292"/>
      <c r="E50" s="292"/>
      <c r="F50" s="292"/>
      <c r="G50" s="292"/>
      <c r="H50" s="292"/>
      <c r="I50" s="292"/>
      <c r="J50" s="289" t="s">
        <v>312</v>
      </c>
      <c r="K50" s="289" t="s">
        <v>207</v>
      </c>
      <c r="L50" s="291" t="s">
        <v>313</v>
      </c>
      <c r="M50" s="292">
        <f t="shared" si="4"/>
        <v>7.79</v>
      </c>
      <c r="N50" s="292">
        <f>SUM(N51:N61)</f>
        <v>4.79</v>
      </c>
      <c r="O50" s="292">
        <f>SUM(O51:O61)</f>
        <v>3</v>
      </c>
      <c r="P50" s="292"/>
      <c r="Q50" s="292"/>
      <c r="R50" s="292"/>
    </row>
    <row r="51" spans="1:18" ht="12.75">
      <c r="A51" s="290"/>
      <c r="B51" s="290" t="s">
        <v>211</v>
      </c>
      <c r="C51" s="293" t="s">
        <v>314</v>
      </c>
      <c r="D51" s="292"/>
      <c r="E51" s="292"/>
      <c r="F51" s="292"/>
      <c r="G51" s="292"/>
      <c r="H51" s="292"/>
      <c r="I51" s="292"/>
      <c r="J51" s="290"/>
      <c r="K51" s="290" t="s">
        <v>211</v>
      </c>
      <c r="L51" s="293" t="s">
        <v>315</v>
      </c>
      <c r="M51" s="292">
        <f t="shared" si="4"/>
        <v>0</v>
      </c>
      <c r="N51" s="295"/>
      <c r="O51" s="295"/>
      <c r="P51" s="292"/>
      <c r="Q51" s="292"/>
      <c r="R51" s="292"/>
    </row>
    <row r="52" spans="1:18" ht="12.75">
      <c r="A52" s="290"/>
      <c r="B52" s="290" t="s">
        <v>214</v>
      </c>
      <c r="C52" s="293" t="s">
        <v>316</v>
      </c>
      <c r="D52" s="292"/>
      <c r="E52" s="292"/>
      <c r="F52" s="292"/>
      <c r="G52" s="292"/>
      <c r="H52" s="292"/>
      <c r="I52" s="292"/>
      <c r="J52" s="290"/>
      <c r="K52" s="290" t="s">
        <v>214</v>
      </c>
      <c r="L52" s="293" t="s">
        <v>317</v>
      </c>
      <c r="M52" s="292">
        <f t="shared" si="4"/>
        <v>0</v>
      </c>
      <c r="N52" s="295"/>
      <c r="O52" s="295"/>
      <c r="P52" s="292"/>
      <c r="Q52" s="292"/>
      <c r="R52" s="292"/>
    </row>
    <row r="53" spans="1:18" ht="12.75">
      <c r="A53" s="289" t="s">
        <v>318</v>
      </c>
      <c r="B53" s="289" t="s">
        <v>207</v>
      </c>
      <c r="C53" s="291" t="s">
        <v>313</v>
      </c>
      <c r="D53" s="292">
        <f aca="true" t="shared" si="5" ref="D53:D58">E53+F53</f>
        <v>7.79</v>
      </c>
      <c r="E53" s="292">
        <f>SUM(E54:E58)</f>
        <v>4.79</v>
      </c>
      <c r="F53" s="292">
        <f>SUM(F54:F58)</f>
        <v>3</v>
      </c>
      <c r="G53" s="292"/>
      <c r="H53" s="292"/>
      <c r="I53" s="292"/>
      <c r="J53" s="290"/>
      <c r="K53" s="290" t="s">
        <v>217</v>
      </c>
      <c r="L53" s="293" t="s">
        <v>319</v>
      </c>
      <c r="M53" s="292">
        <f t="shared" si="4"/>
        <v>0</v>
      </c>
      <c r="N53" s="295"/>
      <c r="O53" s="295"/>
      <c r="P53" s="292"/>
      <c r="Q53" s="292"/>
      <c r="R53" s="292"/>
    </row>
    <row r="54" spans="1:18" ht="12.75">
      <c r="A54" s="290"/>
      <c r="B54" s="290" t="s">
        <v>211</v>
      </c>
      <c r="C54" s="293" t="s">
        <v>320</v>
      </c>
      <c r="D54" s="292">
        <f t="shared" si="5"/>
        <v>7.76</v>
      </c>
      <c r="E54" s="295">
        <v>4.76</v>
      </c>
      <c r="F54" s="295">
        <v>3</v>
      </c>
      <c r="G54" s="292"/>
      <c r="H54" s="292"/>
      <c r="I54" s="292"/>
      <c r="J54" s="290"/>
      <c r="K54" s="290" t="s">
        <v>237</v>
      </c>
      <c r="L54" s="293" t="s">
        <v>321</v>
      </c>
      <c r="M54" s="292">
        <f t="shared" si="4"/>
        <v>0</v>
      </c>
      <c r="N54" s="295"/>
      <c r="O54" s="295"/>
      <c r="P54" s="292"/>
      <c r="Q54" s="292"/>
      <c r="R54" s="292"/>
    </row>
    <row r="55" spans="1:18" ht="12.75">
      <c r="A55" s="290"/>
      <c r="B55" s="290" t="s">
        <v>214</v>
      </c>
      <c r="C55" s="293" t="s">
        <v>322</v>
      </c>
      <c r="D55" s="292">
        <f t="shared" si="5"/>
        <v>0</v>
      </c>
      <c r="E55" s="292"/>
      <c r="F55" s="292"/>
      <c r="G55" s="292"/>
      <c r="H55" s="292"/>
      <c r="I55" s="292"/>
      <c r="J55" s="290"/>
      <c r="K55" s="290" t="s">
        <v>241</v>
      </c>
      <c r="L55" s="293" t="s">
        <v>323</v>
      </c>
      <c r="M55" s="292">
        <f t="shared" si="4"/>
        <v>4.76</v>
      </c>
      <c r="N55" s="295">
        <v>4.76</v>
      </c>
      <c r="O55" s="295"/>
      <c r="P55" s="292"/>
      <c r="Q55" s="292"/>
      <c r="R55" s="292"/>
    </row>
    <row r="56" spans="1:18" ht="12.75">
      <c r="A56" s="290"/>
      <c r="B56" s="290" t="s">
        <v>217</v>
      </c>
      <c r="C56" s="293" t="s">
        <v>324</v>
      </c>
      <c r="D56" s="292">
        <f t="shared" si="5"/>
        <v>0</v>
      </c>
      <c r="E56" s="292"/>
      <c r="F56" s="292"/>
      <c r="G56" s="292"/>
      <c r="H56" s="292"/>
      <c r="I56" s="292"/>
      <c r="J56" s="290"/>
      <c r="K56" s="290" t="s">
        <v>222</v>
      </c>
      <c r="L56" s="293" t="s">
        <v>325</v>
      </c>
      <c r="M56" s="292">
        <f t="shared" si="4"/>
        <v>3</v>
      </c>
      <c r="N56" s="295"/>
      <c r="O56" s="295">
        <v>3</v>
      </c>
      <c r="P56" s="292"/>
      <c r="Q56" s="292"/>
      <c r="R56" s="292"/>
    </row>
    <row r="57" spans="1:18" ht="12.75">
      <c r="A57" s="290"/>
      <c r="B57" s="290" t="s">
        <v>241</v>
      </c>
      <c r="C57" s="293" t="s">
        <v>326</v>
      </c>
      <c r="D57" s="292">
        <f t="shared" si="5"/>
        <v>0</v>
      </c>
      <c r="E57" s="292"/>
      <c r="F57" s="292"/>
      <c r="G57" s="292"/>
      <c r="H57" s="292"/>
      <c r="I57" s="292"/>
      <c r="J57" s="290"/>
      <c r="K57" s="290" t="s">
        <v>226</v>
      </c>
      <c r="L57" s="293" t="s">
        <v>327</v>
      </c>
      <c r="M57" s="292">
        <f t="shared" si="4"/>
        <v>0</v>
      </c>
      <c r="N57" s="295"/>
      <c r="O57" s="295"/>
      <c r="P57" s="292"/>
      <c r="Q57" s="292"/>
      <c r="R57" s="292"/>
    </row>
    <row r="58" spans="1:18" ht="12.75">
      <c r="A58" s="290"/>
      <c r="B58" s="290" t="s">
        <v>220</v>
      </c>
      <c r="C58" s="293" t="s">
        <v>328</v>
      </c>
      <c r="D58" s="292">
        <f t="shared" si="5"/>
        <v>0.03</v>
      </c>
      <c r="E58" s="295">
        <v>0.03</v>
      </c>
      <c r="F58" s="292"/>
      <c r="G58" s="292"/>
      <c r="H58" s="292"/>
      <c r="I58" s="292"/>
      <c r="J58" s="290"/>
      <c r="K58" s="290" t="s">
        <v>229</v>
      </c>
      <c r="L58" s="293" t="s">
        <v>322</v>
      </c>
      <c r="M58" s="292">
        <f t="shared" si="4"/>
        <v>0</v>
      </c>
      <c r="N58" s="295"/>
      <c r="O58" s="295"/>
      <c r="P58" s="292"/>
      <c r="Q58" s="292"/>
      <c r="R58" s="292"/>
    </row>
    <row r="59" spans="1:18" ht="12.75">
      <c r="A59" s="289" t="s">
        <v>329</v>
      </c>
      <c r="B59" s="289" t="s">
        <v>207</v>
      </c>
      <c r="C59" s="291" t="s">
        <v>330</v>
      </c>
      <c r="D59" s="292"/>
      <c r="E59" s="292"/>
      <c r="F59" s="292"/>
      <c r="G59" s="292"/>
      <c r="H59" s="292"/>
      <c r="I59" s="292"/>
      <c r="J59" s="290"/>
      <c r="K59" s="290" t="s">
        <v>232</v>
      </c>
      <c r="L59" s="293" t="s">
        <v>331</v>
      </c>
      <c r="M59" s="292">
        <f t="shared" si="4"/>
        <v>0</v>
      </c>
      <c r="N59" s="295"/>
      <c r="O59" s="295"/>
      <c r="P59" s="292"/>
      <c r="Q59" s="292"/>
      <c r="R59" s="292"/>
    </row>
    <row r="60" spans="1:18" ht="12.75">
      <c r="A60" s="290"/>
      <c r="B60" s="290" t="s">
        <v>214</v>
      </c>
      <c r="C60" s="293" t="s">
        <v>332</v>
      </c>
      <c r="D60" s="292"/>
      <c r="E60" s="292"/>
      <c r="F60" s="292"/>
      <c r="G60" s="292"/>
      <c r="H60" s="292"/>
      <c r="I60" s="292"/>
      <c r="J60" s="290"/>
      <c r="K60" s="290" t="s">
        <v>235</v>
      </c>
      <c r="L60" s="293" t="s">
        <v>324</v>
      </c>
      <c r="M60" s="292">
        <f t="shared" si="4"/>
        <v>0</v>
      </c>
      <c r="N60" s="295"/>
      <c r="O60" s="295"/>
      <c r="P60" s="292"/>
      <c r="Q60" s="292"/>
      <c r="R60" s="292"/>
    </row>
    <row r="61" spans="1:18" ht="12.75">
      <c r="A61" s="290"/>
      <c r="B61" s="290" t="s">
        <v>217</v>
      </c>
      <c r="C61" s="293" t="s">
        <v>333</v>
      </c>
      <c r="D61" s="292"/>
      <c r="E61" s="292"/>
      <c r="F61" s="292"/>
      <c r="G61" s="292"/>
      <c r="H61" s="292"/>
      <c r="I61" s="292"/>
      <c r="J61" s="290"/>
      <c r="K61" s="290" t="s">
        <v>220</v>
      </c>
      <c r="L61" s="293" t="s">
        <v>334</v>
      </c>
      <c r="M61" s="292">
        <f t="shared" si="4"/>
        <v>0.03</v>
      </c>
      <c r="N61" s="295">
        <v>0.03</v>
      </c>
      <c r="O61" s="295"/>
      <c r="P61" s="292"/>
      <c r="Q61" s="292"/>
      <c r="R61" s="292"/>
    </row>
    <row r="62" spans="1:18" ht="12.75">
      <c r="A62" s="289" t="s">
        <v>335</v>
      </c>
      <c r="B62" s="289" t="s">
        <v>207</v>
      </c>
      <c r="C62" s="291" t="s">
        <v>336</v>
      </c>
      <c r="D62" s="292"/>
      <c r="E62" s="292"/>
      <c r="F62" s="292"/>
      <c r="G62" s="292"/>
      <c r="H62" s="292"/>
      <c r="I62" s="292"/>
      <c r="J62" s="289" t="s">
        <v>337</v>
      </c>
      <c r="K62" s="289" t="s">
        <v>207</v>
      </c>
      <c r="L62" s="291" t="s">
        <v>336</v>
      </c>
      <c r="M62" s="292"/>
      <c r="N62" s="295"/>
      <c r="O62" s="295"/>
      <c r="P62" s="292"/>
      <c r="Q62" s="292"/>
      <c r="R62" s="292"/>
    </row>
    <row r="63" spans="1:18" ht="12.75">
      <c r="A63" s="290"/>
      <c r="B63" s="290" t="s">
        <v>211</v>
      </c>
      <c r="C63" s="293" t="s">
        <v>338</v>
      </c>
      <c r="D63" s="292"/>
      <c r="E63" s="292"/>
      <c r="F63" s="292"/>
      <c r="G63" s="292"/>
      <c r="H63" s="292"/>
      <c r="I63" s="292"/>
      <c r="J63" s="290"/>
      <c r="K63" s="290" t="s">
        <v>211</v>
      </c>
      <c r="L63" s="293" t="s">
        <v>338</v>
      </c>
      <c r="M63" s="292"/>
      <c r="N63" s="292"/>
      <c r="O63" s="292"/>
      <c r="P63" s="292"/>
      <c r="Q63" s="292"/>
      <c r="R63" s="292"/>
    </row>
    <row r="64" spans="1:18" ht="12.75">
      <c r="A64" s="290"/>
      <c r="B64" s="290" t="s">
        <v>214</v>
      </c>
      <c r="C64" s="293" t="s">
        <v>339</v>
      </c>
      <c r="D64" s="292"/>
      <c r="E64" s="292"/>
      <c r="F64" s="292"/>
      <c r="G64" s="292"/>
      <c r="H64" s="292"/>
      <c r="I64" s="292"/>
      <c r="J64" s="290"/>
      <c r="K64" s="290" t="s">
        <v>214</v>
      </c>
      <c r="L64" s="293" t="s">
        <v>339</v>
      </c>
      <c r="M64" s="292"/>
      <c r="N64" s="292"/>
      <c r="O64" s="292"/>
      <c r="P64" s="292"/>
      <c r="Q64" s="292"/>
      <c r="R64" s="292"/>
    </row>
    <row r="65" spans="1:18" ht="12.75">
      <c r="A65" s="290"/>
      <c r="B65" s="290" t="s">
        <v>217</v>
      </c>
      <c r="C65" s="293" t="s">
        <v>340</v>
      </c>
      <c r="D65" s="292"/>
      <c r="E65" s="292"/>
      <c r="F65" s="292"/>
      <c r="G65" s="292"/>
      <c r="H65" s="292"/>
      <c r="I65" s="292"/>
      <c r="J65" s="290"/>
      <c r="K65" s="290" t="s">
        <v>217</v>
      </c>
      <c r="L65" s="293" t="s">
        <v>340</v>
      </c>
      <c r="M65" s="292"/>
      <c r="N65" s="292"/>
      <c r="O65" s="292"/>
      <c r="P65" s="292"/>
      <c r="Q65" s="292"/>
      <c r="R65" s="292"/>
    </row>
    <row r="66" spans="1:18" ht="12.75">
      <c r="A66" s="290"/>
      <c r="B66" s="290" t="s">
        <v>237</v>
      </c>
      <c r="C66" s="293" t="s">
        <v>341</v>
      </c>
      <c r="D66" s="292"/>
      <c r="E66" s="292"/>
      <c r="F66" s="292"/>
      <c r="G66" s="292"/>
      <c r="H66" s="292"/>
      <c r="I66" s="292"/>
      <c r="J66" s="290"/>
      <c r="K66" s="290" t="s">
        <v>237</v>
      </c>
      <c r="L66" s="293" t="s">
        <v>341</v>
      </c>
      <c r="M66" s="292"/>
      <c r="N66" s="292"/>
      <c r="O66" s="292"/>
      <c r="P66" s="292"/>
      <c r="Q66" s="292"/>
      <c r="R66" s="292"/>
    </row>
    <row r="67" spans="1:18" ht="12.75">
      <c r="A67" s="289" t="s">
        <v>342</v>
      </c>
      <c r="B67" s="289" t="s">
        <v>207</v>
      </c>
      <c r="C67" s="291" t="s">
        <v>343</v>
      </c>
      <c r="D67" s="292"/>
      <c r="E67" s="292"/>
      <c r="F67" s="292"/>
      <c r="G67" s="292"/>
      <c r="H67" s="292"/>
      <c r="I67" s="292"/>
      <c r="J67" s="289" t="s">
        <v>344</v>
      </c>
      <c r="K67" s="289" t="s">
        <v>207</v>
      </c>
      <c r="L67" s="291" t="s">
        <v>345</v>
      </c>
      <c r="M67" s="292"/>
      <c r="N67" s="292"/>
      <c r="O67" s="292"/>
      <c r="P67" s="292"/>
      <c r="Q67" s="292"/>
      <c r="R67" s="292"/>
    </row>
    <row r="68" spans="1:18" ht="12.75">
      <c r="A68" s="290"/>
      <c r="B68" s="290" t="s">
        <v>211</v>
      </c>
      <c r="C68" s="293" t="s">
        <v>346</v>
      </c>
      <c r="D68" s="292"/>
      <c r="E68" s="292"/>
      <c r="F68" s="292"/>
      <c r="G68" s="292"/>
      <c r="H68" s="292"/>
      <c r="I68" s="292"/>
      <c r="J68" s="290"/>
      <c r="K68" s="290" t="s">
        <v>211</v>
      </c>
      <c r="L68" s="293" t="s">
        <v>347</v>
      </c>
      <c r="M68" s="292"/>
      <c r="N68" s="292"/>
      <c r="O68" s="292"/>
      <c r="P68" s="292"/>
      <c r="Q68" s="292"/>
      <c r="R68" s="292"/>
    </row>
    <row r="69" spans="1:18" ht="12.75">
      <c r="A69" s="290"/>
      <c r="B69" s="290" t="s">
        <v>214</v>
      </c>
      <c r="C69" s="293" t="s">
        <v>348</v>
      </c>
      <c r="D69" s="292"/>
      <c r="E69" s="292"/>
      <c r="F69" s="292"/>
      <c r="G69" s="292"/>
      <c r="H69" s="292"/>
      <c r="I69" s="292"/>
      <c r="J69" s="290"/>
      <c r="K69" s="290" t="s">
        <v>214</v>
      </c>
      <c r="L69" s="293" t="s">
        <v>349</v>
      </c>
      <c r="M69" s="292"/>
      <c r="N69" s="292"/>
      <c r="O69" s="292"/>
      <c r="P69" s="292"/>
      <c r="Q69" s="292"/>
      <c r="R69" s="292"/>
    </row>
    <row r="70" spans="1:18" ht="12.75">
      <c r="A70" s="289" t="s">
        <v>350</v>
      </c>
      <c r="B70" s="289" t="s">
        <v>207</v>
      </c>
      <c r="C70" s="291" t="s">
        <v>351</v>
      </c>
      <c r="D70" s="292"/>
      <c r="E70" s="292"/>
      <c r="F70" s="292"/>
      <c r="G70" s="292"/>
      <c r="H70" s="292"/>
      <c r="I70" s="292"/>
      <c r="J70" s="290"/>
      <c r="K70" s="290" t="s">
        <v>217</v>
      </c>
      <c r="L70" s="293" t="s">
        <v>352</v>
      </c>
      <c r="M70" s="292"/>
      <c r="N70" s="292"/>
      <c r="O70" s="292"/>
      <c r="P70" s="292"/>
      <c r="Q70" s="292"/>
      <c r="R70" s="292"/>
    </row>
    <row r="71" spans="1:18" ht="12.75">
      <c r="A71" s="290"/>
      <c r="B71" s="290" t="s">
        <v>211</v>
      </c>
      <c r="C71" s="293" t="s">
        <v>353</v>
      </c>
      <c r="D71" s="292"/>
      <c r="E71" s="292"/>
      <c r="F71" s="292"/>
      <c r="G71" s="292"/>
      <c r="H71" s="292"/>
      <c r="I71" s="292"/>
      <c r="J71" s="290"/>
      <c r="K71" s="290" t="s">
        <v>241</v>
      </c>
      <c r="L71" s="293" t="s">
        <v>261</v>
      </c>
      <c r="M71" s="292"/>
      <c r="N71" s="292"/>
      <c r="O71" s="292"/>
      <c r="P71" s="292"/>
      <c r="Q71" s="292"/>
      <c r="R71" s="292"/>
    </row>
    <row r="72" spans="1:18" ht="12.75">
      <c r="A72" s="290"/>
      <c r="B72" s="290" t="s">
        <v>214</v>
      </c>
      <c r="C72" s="293" t="s">
        <v>354</v>
      </c>
      <c r="D72" s="292"/>
      <c r="E72" s="292"/>
      <c r="F72" s="292"/>
      <c r="G72" s="292"/>
      <c r="H72" s="292"/>
      <c r="I72" s="292"/>
      <c r="J72" s="290"/>
      <c r="K72" s="290" t="s">
        <v>222</v>
      </c>
      <c r="L72" s="293" t="s">
        <v>269</v>
      </c>
      <c r="M72" s="292"/>
      <c r="N72" s="292"/>
      <c r="O72" s="292"/>
      <c r="P72" s="292"/>
      <c r="Q72" s="292"/>
      <c r="R72" s="292"/>
    </row>
    <row r="73" spans="1:18" ht="12.75">
      <c r="A73" s="290"/>
      <c r="B73" s="290" t="s">
        <v>217</v>
      </c>
      <c r="C73" s="293" t="s">
        <v>355</v>
      </c>
      <c r="D73" s="292"/>
      <c r="E73" s="292"/>
      <c r="F73" s="292"/>
      <c r="G73" s="292"/>
      <c r="H73" s="292"/>
      <c r="I73" s="292"/>
      <c r="J73" s="290"/>
      <c r="K73" s="290" t="s">
        <v>226</v>
      </c>
      <c r="L73" s="293" t="s">
        <v>356</v>
      </c>
      <c r="M73" s="292"/>
      <c r="N73" s="292"/>
      <c r="O73" s="292"/>
      <c r="P73" s="292"/>
      <c r="Q73" s="292"/>
      <c r="R73" s="292"/>
    </row>
    <row r="74" spans="1:18" ht="12.75">
      <c r="A74" s="290"/>
      <c r="B74" s="290" t="s">
        <v>237</v>
      </c>
      <c r="C74" s="293" t="s">
        <v>357</v>
      </c>
      <c r="D74" s="292"/>
      <c r="E74" s="292"/>
      <c r="F74" s="292"/>
      <c r="G74" s="292"/>
      <c r="H74" s="292"/>
      <c r="I74" s="292"/>
      <c r="J74" s="290"/>
      <c r="K74" s="290" t="s">
        <v>229</v>
      </c>
      <c r="L74" s="293" t="s">
        <v>358</v>
      </c>
      <c r="M74" s="292"/>
      <c r="N74" s="292"/>
      <c r="O74" s="292"/>
      <c r="P74" s="292"/>
      <c r="Q74" s="292"/>
      <c r="R74" s="292"/>
    </row>
    <row r="75" spans="1:18" ht="12.75">
      <c r="A75" s="289" t="s">
        <v>359</v>
      </c>
      <c r="B75" s="289" t="s">
        <v>207</v>
      </c>
      <c r="C75" s="291" t="s">
        <v>360</v>
      </c>
      <c r="D75" s="292"/>
      <c r="E75" s="292"/>
      <c r="F75" s="292"/>
      <c r="G75" s="292"/>
      <c r="H75" s="292"/>
      <c r="I75" s="292"/>
      <c r="J75" s="290"/>
      <c r="K75" s="290" t="s">
        <v>246</v>
      </c>
      <c r="L75" s="293" t="s">
        <v>263</v>
      </c>
      <c r="M75" s="292"/>
      <c r="N75" s="292"/>
      <c r="O75" s="292"/>
      <c r="P75" s="292"/>
      <c r="Q75" s="292"/>
      <c r="R75" s="292"/>
    </row>
    <row r="76" spans="1:18" ht="12.75">
      <c r="A76" s="290"/>
      <c r="B76" s="290" t="s">
        <v>211</v>
      </c>
      <c r="C76" s="293" t="s">
        <v>361</v>
      </c>
      <c r="D76" s="292"/>
      <c r="E76" s="292"/>
      <c r="F76" s="292"/>
      <c r="G76" s="292"/>
      <c r="H76" s="292"/>
      <c r="I76" s="292"/>
      <c r="J76" s="290"/>
      <c r="K76" s="290" t="s">
        <v>362</v>
      </c>
      <c r="L76" s="293" t="s">
        <v>363</v>
      </c>
      <c r="M76" s="292"/>
      <c r="N76" s="292"/>
      <c r="O76" s="292"/>
      <c r="P76" s="292"/>
      <c r="Q76" s="292"/>
      <c r="R76" s="292"/>
    </row>
    <row r="77" spans="1:18" ht="12.75">
      <c r="A77" s="290"/>
      <c r="B77" s="290" t="s">
        <v>214</v>
      </c>
      <c r="C77" s="293" t="s">
        <v>364</v>
      </c>
      <c r="D77" s="292"/>
      <c r="E77" s="292"/>
      <c r="F77" s="292"/>
      <c r="G77" s="292"/>
      <c r="H77" s="292"/>
      <c r="I77" s="292"/>
      <c r="J77" s="290"/>
      <c r="K77" s="290" t="s">
        <v>365</v>
      </c>
      <c r="L77" s="293" t="s">
        <v>366</v>
      </c>
      <c r="M77" s="292"/>
      <c r="N77" s="292"/>
      <c r="O77" s="292"/>
      <c r="P77" s="292"/>
      <c r="Q77" s="292"/>
      <c r="R77" s="292"/>
    </row>
    <row r="78" spans="1:18" ht="12.75">
      <c r="A78" s="289" t="s">
        <v>367</v>
      </c>
      <c r="B78" s="289" t="s">
        <v>207</v>
      </c>
      <c r="C78" s="291" t="s">
        <v>110</v>
      </c>
      <c r="D78" s="292"/>
      <c r="E78" s="292"/>
      <c r="F78" s="292"/>
      <c r="G78" s="292"/>
      <c r="H78" s="292"/>
      <c r="I78" s="292"/>
      <c r="J78" s="290"/>
      <c r="K78" s="290" t="s">
        <v>368</v>
      </c>
      <c r="L78" s="293" t="s">
        <v>369</v>
      </c>
      <c r="M78" s="292"/>
      <c r="N78" s="292"/>
      <c r="O78" s="292"/>
      <c r="P78" s="292"/>
      <c r="Q78" s="292"/>
      <c r="R78" s="292"/>
    </row>
    <row r="79" spans="1:18" ht="12.75">
      <c r="A79" s="290"/>
      <c r="B79" s="290" t="s">
        <v>222</v>
      </c>
      <c r="C79" s="293" t="s">
        <v>370</v>
      </c>
      <c r="D79" s="292"/>
      <c r="E79" s="292"/>
      <c r="F79" s="292"/>
      <c r="G79" s="292"/>
      <c r="H79" s="292"/>
      <c r="I79" s="292"/>
      <c r="J79" s="290"/>
      <c r="K79" s="290" t="s">
        <v>220</v>
      </c>
      <c r="L79" s="293" t="s">
        <v>371</v>
      </c>
      <c r="M79" s="292"/>
      <c r="N79" s="292"/>
      <c r="O79" s="292"/>
      <c r="P79" s="292"/>
      <c r="Q79" s="292"/>
      <c r="R79" s="292"/>
    </row>
    <row r="80" spans="1:18" ht="12.75">
      <c r="A80" s="290"/>
      <c r="B80" s="290" t="s">
        <v>226</v>
      </c>
      <c r="C80" s="293" t="s">
        <v>372</v>
      </c>
      <c r="D80" s="292"/>
      <c r="E80" s="292"/>
      <c r="F80" s="292"/>
      <c r="G80" s="292"/>
      <c r="H80" s="292"/>
      <c r="I80" s="292"/>
      <c r="J80" s="289" t="s">
        <v>373</v>
      </c>
      <c r="K80" s="289" t="s">
        <v>207</v>
      </c>
      <c r="L80" s="291" t="s">
        <v>374</v>
      </c>
      <c r="M80" s="292"/>
      <c r="N80" s="292"/>
      <c r="O80" s="292"/>
      <c r="P80" s="292"/>
      <c r="Q80" s="292"/>
      <c r="R80" s="292"/>
    </row>
    <row r="81" spans="1:18" ht="30.75" customHeight="1">
      <c r="A81" s="290"/>
      <c r="B81" s="290" t="s">
        <v>229</v>
      </c>
      <c r="C81" s="293" t="s">
        <v>375</v>
      </c>
      <c r="D81" s="292"/>
      <c r="E81" s="292"/>
      <c r="F81" s="292"/>
      <c r="G81" s="292"/>
      <c r="H81" s="292"/>
      <c r="I81" s="292"/>
      <c r="J81" s="290"/>
      <c r="K81" s="290" t="s">
        <v>211</v>
      </c>
      <c r="L81" s="293" t="s">
        <v>347</v>
      </c>
      <c r="M81" s="292"/>
      <c r="N81" s="292"/>
      <c r="O81" s="292"/>
      <c r="P81" s="292"/>
      <c r="Q81" s="292"/>
      <c r="R81" s="292"/>
    </row>
    <row r="82" spans="1:18" ht="12.75">
      <c r="A82" s="290"/>
      <c r="B82" s="290" t="s">
        <v>220</v>
      </c>
      <c r="C82" s="293" t="s">
        <v>110</v>
      </c>
      <c r="D82" s="292"/>
      <c r="E82" s="292"/>
      <c r="F82" s="292"/>
      <c r="G82" s="292"/>
      <c r="H82" s="292"/>
      <c r="I82" s="292"/>
      <c r="J82" s="290"/>
      <c r="K82" s="290" t="s">
        <v>214</v>
      </c>
      <c r="L82" s="293" t="s">
        <v>349</v>
      </c>
      <c r="M82" s="292"/>
      <c r="N82" s="292"/>
      <c r="O82" s="292"/>
      <c r="P82" s="292"/>
      <c r="Q82" s="292"/>
      <c r="R82" s="292"/>
    </row>
    <row r="83" spans="1:18" ht="12.75">
      <c r="A83" s="300"/>
      <c r="B83" s="300"/>
      <c r="C83" s="300"/>
      <c r="D83" s="292"/>
      <c r="E83" s="292"/>
      <c r="F83" s="292"/>
      <c r="G83" s="292"/>
      <c r="H83" s="292"/>
      <c r="I83" s="292"/>
      <c r="J83" s="303"/>
      <c r="K83" s="303" t="s">
        <v>217</v>
      </c>
      <c r="L83" s="300" t="s">
        <v>352</v>
      </c>
      <c r="M83" s="292"/>
      <c r="N83" s="292"/>
      <c r="O83" s="292"/>
      <c r="P83" s="292"/>
      <c r="Q83" s="292"/>
      <c r="R83" s="292"/>
    </row>
    <row r="84" spans="1:18" ht="12.75">
      <c r="A84" s="300"/>
      <c r="B84" s="300"/>
      <c r="C84" s="300"/>
      <c r="D84" s="292"/>
      <c r="E84" s="292"/>
      <c r="F84" s="292"/>
      <c r="G84" s="292"/>
      <c r="H84" s="292"/>
      <c r="I84" s="292"/>
      <c r="J84" s="303"/>
      <c r="K84" s="303" t="s">
        <v>241</v>
      </c>
      <c r="L84" s="300" t="s">
        <v>261</v>
      </c>
      <c r="M84" s="292"/>
      <c r="N84" s="292"/>
      <c r="O84" s="292"/>
      <c r="P84" s="292"/>
      <c r="Q84" s="292"/>
      <c r="R84" s="292"/>
    </row>
    <row r="85" spans="1:18" ht="12.75">
      <c r="A85" s="300"/>
      <c r="B85" s="300"/>
      <c r="C85" s="300"/>
      <c r="D85" s="292"/>
      <c r="E85" s="292"/>
      <c r="F85" s="292"/>
      <c r="G85" s="292"/>
      <c r="H85" s="292"/>
      <c r="I85" s="292"/>
      <c r="J85" s="303"/>
      <c r="K85" s="303" t="s">
        <v>222</v>
      </c>
      <c r="L85" s="300" t="s">
        <v>269</v>
      </c>
      <c r="M85" s="292"/>
      <c r="N85" s="292"/>
      <c r="O85" s="292"/>
      <c r="P85" s="292"/>
      <c r="Q85" s="292"/>
      <c r="R85" s="292"/>
    </row>
    <row r="86" spans="1:18" ht="12.75">
      <c r="A86" s="300"/>
      <c r="B86" s="300"/>
      <c r="C86" s="300"/>
      <c r="D86" s="292"/>
      <c r="E86" s="292"/>
      <c r="F86" s="292"/>
      <c r="G86" s="292"/>
      <c r="H86" s="292"/>
      <c r="I86" s="292"/>
      <c r="J86" s="303"/>
      <c r="K86" s="303" t="s">
        <v>226</v>
      </c>
      <c r="L86" s="300" t="s">
        <v>356</v>
      </c>
      <c r="M86" s="292"/>
      <c r="N86" s="292"/>
      <c r="O86" s="292"/>
      <c r="P86" s="292"/>
      <c r="Q86" s="292"/>
      <c r="R86" s="292"/>
    </row>
    <row r="87" spans="1:18" ht="12.75">
      <c r="A87" s="300"/>
      <c r="B87" s="300"/>
      <c r="C87" s="300"/>
      <c r="D87" s="292"/>
      <c r="E87" s="292"/>
      <c r="F87" s="292"/>
      <c r="G87" s="292"/>
      <c r="H87" s="292"/>
      <c r="I87" s="292"/>
      <c r="J87" s="303"/>
      <c r="K87" s="303" t="s">
        <v>229</v>
      </c>
      <c r="L87" s="300" t="s">
        <v>358</v>
      </c>
      <c r="M87" s="292"/>
      <c r="N87" s="292"/>
      <c r="O87" s="292"/>
      <c r="P87" s="292"/>
      <c r="Q87" s="292"/>
      <c r="R87" s="292"/>
    </row>
    <row r="88" spans="1:18" ht="12.75">
      <c r="A88" s="300"/>
      <c r="B88" s="300"/>
      <c r="C88" s="300"/>
      <c r="D88" s="292"/>
      <c r="E88" s="292"/>
      <c r="F88" s="292"/>
      <c r="G88" s="292"/>
      <c r="H88" s="292"/>
      <c r="I88" s="292"/>
      <c r="J88" s="303"/>
      <c r="K88" s="303" t="s">
        <v>232</v>
      </c>
      <c r="L88" s="300" t="s">
        <v>376</v>
      </c>
      <c r="M88" s="292"/>
      <c r="N88" s="292"/>
      <c r="O88" s="292"/>
      <c r="P88" s="292"/>
      <c r="Q88" s="292"/>
      <c r="R88" s="292"/>
    </row>
    <row r="89" spans="1:18" ht="12.75">
      <c r="A89" s="300"/>
      <c r="B89" s="300"/>
      <c r="C89" s="300"/>
      <c r="D89" s="292"/>
      <c r="E89" s="292"/>
      <c r="F89" s="292"/>
      <c r="G89" s="292"/>
      <c r="H89" s="292"/>
      <c r="I89" s="292"/>
      <c r="J89" s="303"/>
      <c r="K89" s="303" t="s">
        <v>235</v>
      </c>
      <c r="L89" s="300" t="s">
        <v>377</v>
      </c>
      <c r="M89" s="292"/>
      <c r="N89" s="292"/>
      <c r="O89" s="292"/>
      <c r="P89" s="292"/>
      <c r="Q89" s="292"/>
      <c r="R89" s="292"/>
    </row>
    <row r="90" spans="1:18" ht="12.75">
      <c r="A90" s="300"/>
      <c r="B90" s="300"/>
      <c r="C90" s="300"/>
      <c r="D90" s="292"/>
      <c r="E90" s="292"/>
      <c r="F90" s="292"/>
      <c r="G90" s="292"/>
      <c r="H90" s="292"/>
      <c r="I90" s="292"/>
      <c r="J90" s="303"/>
      <c r="K90" s="303" t="s">
        <v>239</v>
      </c>
      <c r="L90" s="300" t="s">
        <v>378</v>
      </c>
      <c r="M90" s="292"/>
      <c r="N90" s="292"/>
      <c r="O90" s="292"/>
      <c r="P90" s="292"/>
      <c r="Q90" s="292"/>
      <c r="R90" s="292"/>
    </row>
    <row r="91" spans="1:18" ht="12.75">
      <c r="A91" s="300"/>
      <c r="B91" s="300"/>
      <c r="C91" s="300"/>
      <c r="D91" s="292"/>
      <c r="E91" s="292"/>
      <c r="F91" s="292"/>
      <c r="G91" s="292"/>
      <c r="H91" s="292"/>
      <c r="I91" s="292"/>
      <c r="J91" s="303"/>
      <c r="K91" s="303" t="s">
        <v>243</v>
      </c>
      <c r="L91" s="300" t="s">
        <v>379</v>
      </c>
      <c r="M91" s="292"/>
      <c r="N91" s="292"/>
      <c r="O91" s="292"/>
      <c r="P91" s="292"/>
      <c r="Q91" s="292"/>
      <c r="R91" s="292"/>
    </row>
    <row r="92" spans="1:18" ht="12.75">
      <c r="A92" s="300"/>
      <c r="B92" s="300"/>
      <c r="C92" s="300"/>
      <c r="D92" s="292"/>
      <c r="E92" s="292"/>
      <c r="F92" s="292"/>
      <c r="G92" s="292"/>
      <c r="H92" s="292"/>
      <c r="I92" s="292"/>
      <c r="J92" s="303"/>
      <c r="K92" s="303" t="s">
        <v>246</v>
      </c>
      <c r="L92" s="300" t="s">
        <v>263</v>
      </c>
      <c r="M92" s="292"/>
      <c r="N92" s="292"/>
      <c r="O92" s="292"/>
      <c r="P92" s="292"/>
      <c r="Q92" s="292"/>
      <c r="R92" s="292"/>
    </row>
    <row r="93" spans="1:18" ht="12.75">
      <c r="A93" s="300"/>
      <c r="B93" s="300"/>
      <c r="C93" s="300"/>
      <c r="D93" s="292"/>
      <c r="E93" s="292"/>
      <c r="F93" s="292"/>
      <c r="G93" s="292"/>
      <c r="H93" s="292"/>
      <c r="I93" s="292"/>
      <c r="J93" s="303"/>
      <c r="K93" s="303" t="s">
        <v>362</v>
      </c>
      <c r="L93" s="300" t="s">
        <v>363</v>
      </c>
      <c r="M93" s="292"/>
      <c r="N93" s="292"/>
      <c r="O93" s="292"/>
      <c r="P93" s="292"/>
      <c r="Q93" s="292"/>
      <c r="R93" s="292"/>
    </row>
    <row r="94" spans="1:18" ht="12.75">
      <c r="A94" s="300"/>
      <c r="B94" s="300"/>
      <c r="C94" s="300"/>
      <c r="D94" s="292"/>
      <c r="E94" s="292"/>
      <c r="F94" s="292"/>
      <c r="G94" s="292"/>
      <c r="H94" s="292"/>
      <c r="I94" s="292"/>
      <c r="J94" s="303"/>
      <c r="K94" s="303" t="s">
        <v>365</v>
      </c>
      <c r="L94" s="300" t="s">
        <v>366</v>
      </c>
      <c r="M94" s="292"/>
      <c r="N94" s="292"/>
      <c r="O94" s="292"/>
      <c r="P94" s="292"/>
      <c r="Q94" s="292"/>
      <c r="R94" s="292"/>
    </row>
    <row r="95" spans="1:18" ht="12.75">
      <c r="A95" s="300"/>
      <c r="B95" s="300"/>
      <c r="C95" s="300"/>
      <c r="D95" s="292"/>
      <c r="E95" s="292"/>
      <c r="F95" s="292"/>
      <c r="G95" s="292"/>
      <c r="H95" s="292"/>
      <c r="I95" s="292"/>
      <c r="J95" s="303"/>
      <c r="K95" s="303" t="s">
        <v>368</v>
      </c>
      <c r="L95" s="300" t="s">
        <v>369</v>
      </c>
      <c r="M95" s="292"/>
      <c r="N95" s="292"/>
      <c r="O95" s="292"/>
      <c r="P95" s="292"/>
      <c r="Q95" s="292"/>
      <c r="R95" s="292"/>
    </row>
    <row r="96" spans="1:18" ht="12.75">
      <c r="A96" s="300"/>
      <c r="B96" s="300"/>
      <c r="C96" s="300"/>
      <c r="D96" s="292"/>
      <c r="E96" s="292"/>
      <c r="F96" s="292"/>
      <c r="G96" s="292"/>
      <c r="H96" s="292"/>
      <c r="I96" s="292"/>
      <c r="J96" s="303"/>
      <c r="K96" s="303" t="s">
        <v>220</v>
      </c>
      <c r="L96" s="300" t="s">
        <v>271</v>
      </c>
      <c r="M96" s="292"/>
      <c r="N96" s="292"/>
      <c r="O96" s="292"/>
      <c r="P96" s="292"/>
      <c r="Q96" s="292"/>
      <c r="R96" s="292"/>
    </row>
    <row r="97" spans="1:18" ht="12.75">
      <c r="A97" s="300"/>
      <c r="B97" s="300"/>
      <c r="C97" s="300"/>
      <c r="D97" s="292"/>
      <c r="E97" s="292"/>
      <c r="F97" s="292"/>
      <c r="G97" s="292"/>
      <c r="H97" s="292"/>
      <c r="I97" s="292"/>
      <c r="J97" s="304" t="s">
        <v>380</v>
      </c>
      <c r="K97" s="304" t="s">
        <v>207</v>
      </c>
      <c r="L97" s="305" t="s">
        <v>381</v>
      </c>
      <c r="M97" s="292"/>
      <c r="N97" s="292"/>
      <c r="O97" s="292"/>
      <c r="P97" s="292"/>
      <c r="Q97" s="292"/>
      <c r="R97" s="292"/>
    </row>
    <row r="98" spans="1:18" ht="12.75">
      <c r="A98" s="300"/>
      <c r="B98" s="300"/>
      <c r="C98" s="300"/>
      <c r="D98" s="292"/>
      <c r="E98" s="292"/>
      <c r="F98" s="292"/>
      <c r="G98" s="292"/>
      <c r="H98" s="292"/>
      <c r="I98" s="292"/>
      <c r="J98" s="303"/>
      <c r="K98" s="303" t="s">
        <v>211</v>
      </c>
      <c r="L98" s="300" t="s">
        <v>382</v>
      </c>
      <c r="M98" s="292"/>
      <c r="N98" s="292"/>
      <c r="O98" s="292"/>
      <c r="P98" s="292"/>
      <c r="Q98" s="292"/>
      <c r="R98" s="292"/>
    </row>
    <row r="99" spans="1:18" ht="12.75">
      <c r="A99" s="300"/>
      <c r="B99" s="300"/>
      <c r="C99" s="300"/>
      <c r="D99" s="292"/>
      <c r="E99" s="292"/>
      <c r="F99" s="292"/>
      <c r="G99" s="292"/>
      <c r="H99" s="292"/>
      <c r="I99" s="292"/>
      <c r="J99" s="303"/>
      <c r="K99" s="303" t="s">
        <v>220</v>
      </c>
      <c r="L99" s="300" t="s">
        <v>309</v>
      </c>
      <c r="M99" s="292"/>
      <c r="N99" s="292"/>
      <c r="O99" s="292"/>
      <c r="P99" s="292"/>
      <c r="Q99" s="292"/>
      <c r="R99" s="292"/>
    </row>
    <row r="100" spans="1:18" ht="12.75">
      <c r="A100" s="300"/>
      <c r="B100" s="300"/>
      <c r="C100" s="300"/>
      <c r="D100" s="292"/>
      <c r="E100" s="292"/>
      <c r="F100" s="292"/>
      <c r="G100" s="292"/>
      <c r="H100" s="292"/>
      <c r="I100" s="292"/>
      <c r="J100" s="304" t="s">
        <v>383</v>
      </c>
      <c r="K100" s="304" t="s">
        <v>207</v>
      </c>
      <c r="L100" s="305" t="s">
        <v>301</v>
      </c>
      <c r="M100" s="292"/>
      <c r="N100" s="292"/>
      <c r="O100" s="292"/>
      <c r="P100" s="292"/>
      <c r="Q100" s="292"/>
      <c r="R100" s="292"/>
    </row>
    <row r="101" spans="1:18" ht="12.75">
      <c r="A101" s="300"/>
      <c r="B101" s="300"/>
      <c r="C101" s="300"/>
      <c r="D101" s="292"/>
      <c r="E101" s="292"/>
      <c r="F101" s="292"/>
      <c r="G101" s="292"/>
      <c r="H101" s="292"/>
      <c r="I101" s="292"/>
      <c r="J101" s="303"/>
      <c r="K101" s="303" t="s">
        <v>211</v>
      </c>
      <c r="L101" s="300" t="s">
        <v>382</v>
      </c>
      <c r="M101" s="292"/>
      <c r="N101" s="292"/>
      <c r="O101" s="292"/>
      <c r="P101" s="292"/>
      <c r="Q101" s="292"/>
      <c r="R101" s="292"/>
    </row>
    <row r="102" spans="1:18" ht="12.75">
      <c r="A102" s="300"/>
      <c r="B102" s="300"/>
      <c r="C102" s="300"/>
      <c r="D102" s="292"/>
      <c r="E102" s="292"/>
      <c r="F102" s="292"/>
      <c r="G102" s="292"/>
      <c r="H102" s="292"/>
      <c r="I102" s="292"/>
      <c r="J102" s="303"/>
      <c r="K102" s="303" t="s">
        <v>217</v>
      </c>
      <c r="L102" s="300" t="s">
        <v>384</v>
      </c>
      <c r="M102" s="292"/>
      <c r="N102" s="292"/>
      <c r="O102" s="292"/>
      <c r="P102" s="292"/>
      <c r="Q102" s="292"/>
      <c r="R102" s="292"/>
    </row>
    <row r="103" spans="1:18" ht="12.75">
      <c r="A103" s="300"/>
      <c r="B103" s="300"/>
      <c r="C103" s="300"/>
      <c r="D103" s="292"/>
      <c r="E103" s="292"/>
      <c r="F103" s="292"/>
      <c r="G103" s="292"/>
      <c r="H103" s="292"/>
      <c r="I103" s="292"/>
      <c r="J103" s="303"/>
      <c r="K103" s="303" t="s">
        <v>237</v>
      </c>
      <c r="L103" s="300" t="s">
        <v>303</v>
      </c>
      <c r="M103" s="292"/>
      <c r="N103" s="292"/>
      <c r="O103" s="292"/>
      <c r="P103" s="292"/>
      <c r="Q103" s="292"/>
      <c r="R103" s="292"/>
    </row>
    <row r="104" spans="1:18" ht="12.75">
      <c r="A104" s="300"/>
      <c r="B104" s="300"/>
      <c r="C104" s="300"/>
      <c r="D104" s="292"/>
      <c r="E104" s="292"/>
      <c r="F104" s="292"/>
      <c r="G104" s="292"/>
      <c r="H104" s="292"/>
      <c r="I104" s="292"/>
      <c r="J104" s="303"/>
      <c r="K104" s="303" t="s">
        <v>241</v>
      </c>
      <c r="L104" s="300" t="s">
        <v>306</v>
      </c>
      <c r="M104" s="292"/>
      <c r="N104" s="292"/>
      <c r="O104" s="292"/>
      <c r="P104" s="292"/>
      <c r="Q104" s="292"/>
      <c r="R104" s="292"/>
    </row>
    <row r="105" spans="1:18" ht="12.75">
      <c r="A105" s="300"/>
      <c r="B105" s="300"/>
      <c r="C105" s="300"/>
      <c r="D105" s="292"/>
      <c r="E105" s="292"/>
      <c r="F105" s="292"/>
      <c r="G105" s="292"/>
      <c r="H105" s="292"/>
      <c r="I105" s="292"/>
      <c r="J105" s="303"/>
      <c r="K105" s="303" t="s">
        <v>220</v>
      </c>
      <c r="L105" s="300" t="s">
        <v>309</v>
      </c>
      <c r="M105" s="292"/>
      <c r="N105" s="292"/>
      <c r="O105" s="292"/>
      <c r="P105" s="292"/>
      <c r="Q105" s="292"/>
      <c r="R105" s="292"/>
    </row>
    <row r="106" spans="1:18" ht="12.75">
      <c r="A106" s="300"/>
      <c r="B106" s="300"/>
      <c r="C106" s="300"/>
      <c r="D106" s="292"/>
      <c r="E106" s="292"/>
      <c r="F106" s="292"/>
      <c r="G106" s="292"/>
      <c r="H106" s="292"/>
      <c r="I106" s="292"/>
      <c r="J106" s="304" t="s">
        <v>385</v>
      </c>
      <c r="K106" s="304" t="s">
        <v>207</v>
      </c>
      <c r="L106" s="305" t="s">
        <v>330</v>
      </c>
      <c r="M106" s="292"/>
      <c r="N106" s="292"/>
      <c r="O106" s="292"/>
      <c r="P106" s="292"/>
      <c r="Q106" s="292"/>
      <c r="R106" s="292"/>
    </row>
    <row r="107" spans="1:18" ht="12.75">
      <c r="A107" s="300"/>
      <c r="B107" s="300"/>
      <c r="C107" s="300"/>
      <c r="D107" s="292"/>
      <c r="E107" s="292"/>
      <c r="F107" s="292"/>
      <c r="G107" s="292"/>
      <c r="H107" s="292"/>
      <c r="I107" s="292"/>
      <c r="J107" s="303"/>
      <c r="K107" s="303" t="s">
        <v>214</v>
      </c>
      <c r="L107" s="300" t="s">
        <v>332</v>
      </c>
      <c r="M107" s="292"/>
      <c r="N107" s="292"/>
      <c r="O107" s="292"/>
      <c r="P107" s="292"/>
      <c r="Q107" s="292"/>
      <c r="R107" s="292"/>
    </row>
    <row r="108" spans="1:18" ht="12.75">
      <c r="A108" s="300"/>
      <c r="B108" s="300"/>
      <c r="C108" s="300"/>
      <c r="D108" s="292"/>
      <c r="E108" s="292"/>
      <c r="F108" s="292"/>
      <c r="G108" s="292"/>
      <c r="H108" s="292"/>
      <c r="I108" s="292"/>
      <c r="J108" s="303"/>
      <c r="K108" s="303" t="s">
        <v>217</v>
      </c>
      <c r="L108" s="300" t="s">
        <v>333</v>
      </c>
      <c r="M108" s="292"/>
      <c r="N108" s="292"/>
      <c r="O108" s="292"/>
      <c r="P108" s="292"/>
      <c r="Q108" s="292"/>
      <c r="R108" s="292"/>
    </row>
    <row r="109" spans="1:18" ht="12.75">
      <c r="A109" s="300"/>
      <c r="B109" s="300"/>
      <c r="C109" s="300"/>
      <c r="D109" s="292"/>
      <c r="E109" s="292"/>
      <c r="F109" s="292"/>
      <c r="G109" s="292"/>
      <c r="H109" s="292"/>
      <c r="I109" s="292"/>
      <c r="J109" s="304" t="s">
        <v>386</v>
      </c>
      <c r="K109" s="304" t="s">
        <v>207</v>
      </c>
      <c r="L109" s="305" t="s">
        <v>110</v>
      </c>
      <c r="M109" s="292"/>
      <c r="N109" s="292"/>
      <c r="O109" s="292"/>
      <c r="P109" s="292"/>
      <c r="Q109" s="292"/>
      <c r="R109" s="292"/>
    </row>
    <row r="110" spans="1:18" ht="12.75">
      <c r="A110" s="300"/>
      <c r="B110" s="300"/>
      <c r="C110" s="300"/>
      <c r="D110" s="292"/>
      <c r="E110" s="292"/>
      <c r="F110" s="292"/>
      <c r="G110" s="292"/>
      <c r="H110" s="292"/>
      <c r="I110" s="292"/>
      <c r="J110" s="303"/>
      <c r="K110" s="303" t="s">
        <v>222</v>
      </c>
      <c r="L110" s="300" t="s">
        <v>370</v>
      </c>
      <c r="M110" s="292"/>
      <c r="N110" s="292"/>
      <c r="O110" s="292"/>
      <c r="P110" s="292"/>
      <c r="Q110" s="292"/>
      <c r="R110" s="292"/>
    </row>
    <row r="111" spans="1:18" ht="12.75">
      <c r="A111" s="300"/>
      <c r="B111" s="300"/>
      <c r="C111" s="300"/>
      <c r="D111" s="292"/>
      <c r="E111" s="292"/>
      <c r="F111" s="292"/>
      <c r="G111" s="292"/>
      <c r="H111" s="292"/>
      <c r="I111" s="292"/>
      <c r="J111" s="303"/>
      <c r="K111" s="303" t="s">
        <v>226</v>
      </c>
      <c r="L111" s="300" t="s">
        <v>372</v>
      </c>
      <c r="M111" s="292"/>
      <c r="N111" s="292"/>
      <c r="O111" s="292"/>
      <c r="P111" s="292"/>
      <c r="Q111" s="292"/>
      <c r="R111" s="292"/>
    </row>
    <row r="112" spans="1:18" ht="30.75" customHeight="1">
      <c r="A112" s="300"/>
      <c r="B112" s="300"/>
      <c r="C112" s="300"/>
      <c r="D112" s="292"/>
      <c r="E112" s="292"/>
      <c r="F112" s="292"/>
      <c r="G112" s="292"/>
      <c r="H112" s="292"/>
      <c r="I112" s="292"/>
      <c r="J112" s="303"/>
      <c r="K112" s="303" t="s">
        <v>229</v>
      </c>
      <c r="L112" s="300" t="s">
        <v>375</v>
      </c>
      <c r="M112" s="292"/>
      <c r="N112" s="292"/>
      <c r="O112" s="292"/>
      <c r="P112" s="292"/>
      <c r="Q112" s="292"/>
      <c r="R112" s="292"/>
    </row>
    <row r="113" spans="1:18" ht="12.75">
      <c r="A113" s="300"/>
      <c r="B113" s="300"/>
      <c r="C113" s="300"/>
      <c r="D113" s="292"/>
      <c r="E113" s="292"/>
      <c r="F113" s="292"/>
      <c r="G113" s="292"/>
      <c r="H113" s="292"/>
      <c r="I113" s="292"/>
      <c r="J113" s="303"/>
      <c r="K113" s="303" t="s">
        <v>220</v>
      </c>
      <c r="L113" s="300" t="s">
        <v>110</v>
      </c>
      <c r="M113" s="292"/>
      <c r="N113" s="292"/>
      <c r="O113" s="292"/>
      <c r="P113" s="292"/>
      <c r="Q113" s="292"/>
      <c r="R113" s="292"/>
    </row>
    <row r="114" spans="1:18" ht="12.75">
      <c r="A114" s="301" t="s">
        <v>76</v>
      </c>
      <c r="B114" s="301"/>
      <c r="C114" s="301"/>
      <c r="D114" s="302">
        <f>E114+F114</f>
        <v>1326.9299999999998</v>
      </c>
      <c r="E114" s="302">
        <f>SUM(E8,E13,E39,E53)</f>
        <v>1088.9299999999998</v>
      </c>
      <c r="F114" s="302">
        <f>SUM(F8,F13,F39,F53)</f>
        <v>238</v>
      </c>
      <c r="G114" s="302"/>
      <c r="H114" s="302"/>
      <c r="I114" s="302"/>
      <c r="J114" s="301" t="s">
        <v>76</v>
      </c>
      <c r="K114" s="301"/>
      <c r="L114" s="301"/>
      <c r="M114" s="302">
        <f>N114+O114</f>
        <v>1326.9299999999998</v>
      </c>
      <c r="N114" s="302">
        <f>SUM(N8,N22,N50)</f>
        <v>1088.9299999999998</v>
      </c>
      <c r="O114" s="302">
        <f>SUM(O8,O22,O50)</f>
        <v>238</v>
      </c>
      <c r="P114" s="302"/>
      <c r="Q114" s="302"/>
      <c r="R114" s="302"/>
    </row>
  </sheetData>
  <sheetProtection/>
  <mergeCells count="14">
    <mergeCell ref="A1:E1"/>
    <mergeCell ref="A2:R2"/>
    <mergeCell ref="A3:E3"/>
    <mergeCell ref="Q3:R3"/>
    <mergeCell ref="A4:I4"/>
    <mergeCell ref="J4:R4"/>
    <mergeCell ref="A5:C5"/>
    <mergeCell ref="D5:F5"/>
    <mergeCell ref="G5:I5"/>
    <mergeCell ref="J5:L5"/>
    <mergeCell ref="M5:O5"/>
    <mergeCell ref="P5:R5"/>
    <mergeCell ref="A114:C114"/>
    <mergeCell ref="J114:L114"/>
  </mergeCells>
  <printOptions/>
  <pageMargins left="0.75" right="0.75" top="1" bottom="1" header="0.5" footer="0.5"/>
  <pageSetup fitToHeight="1" fitToWidth="1" orientation="landscape" paperSize="9" scale="27"/>
</worksheet>
</file>

<file path=xl/worksheets/sheet9.xml><?xml version="1.0" encoding="utf-8"?>
<worksheet xmlns="http://schemas.openxmlformats.org/spreadsheetml/2006/main" xmlns:r="http://schemas.openxmlformats.org/officeDocument/2006/relationships">
  <sheetPr>
    <pageSetUpPr fitToPage="1"/>
  </sheetPr>
  <dimension ref="A1:E12"/>
  <sheetViews>
    <sheetView showZeros="0" workbookViewId="0" topLeftCell="A1">
      <selection activeCell="A3" sqref="A3:D3"/>
    </sheetView>
  </sheetViews>
  <sheetFormatPr defaultColWidth="8.8515625" defaultRowHeight="12.75"/>
  <cols>
    <col min="1" max="1" width="38.140625" style="260" customWidth="1"/>
    <col min="2" max="2" width="27.421875" style="260" customWidth="1"/>
    <col min="3" max="3" width="17.28125" style="261" customWidth="1"/>
    <col min="4" max="5" width="26.28125" style="262" customWidth="1"/>
    <col min="6" max="6" width="9.140625" style="63" customWidth="1"/>
    <col min="7" max="16384" width="9.140625" style="63" bestFit="1" customWidth="1"/>
  </cols>
  <sheetData>
    <row r="1" spans="1:5" ht="12" customHeight="1">
      <c r="A1" s="263"/>
      <c r="B1" s="263"/>
      <c r="C1" s="81"/>
      <c r="D1" s="63"/>
      <c r="E1" s="63"/>
    </row>
    <row r="2" spans="1:5" ht="25.5" customHeight="1">
      <c r="A2" s="264" t="s">
        <v>387</v>
      </c>
      <c r="B2" s="264"/>
      <c r="C2" s="264"/>
      <c r="D2" s="264"/>
      <c r="E2" s="264"/>
    </row>
    <row r="3" spans="1:5" ht="15.75" customHeight="1">
      <c r="A3" s="130" t="s">
        <v>31</v>
      </c>
      <c r="B3" s="263"/>
      <c r="C3" s="81"/>
      <c r="D3" s="63"/>
      <c r="E3" s="265" t="s">
        <v>388</v>
      </c>
    </row>
    <row r="4" spans="1:5" s="259" customFormat="1" ht="19.5" customHeight="1">
      <c r="A4" s="266" t="s">
        <v>389</v>
      </c>
      <c r="B4" s="266" t="s">
        <v>390</v>
      </c>
      <c r="C4" s="266" t="s">
        <v>36</v>
      </c>
      <c r="D4" s="267" t="s">
        <v>391</v>
      </c>
      <c r="E4" s="267"/>
    </row>
    <row r="5" spans="1:5" s="259" customFormat="1" ht="19.5" customHeight="1">
      <c r="A5" s="268"/>
      <c r="B5" s="268"/>
      <c r="C5" s="268"/>
      <c r="D5" s="267" t="s">
        <v>392</v>
      </c>
      <c r="E5" s="267" t="s">
        <v>393</v>
      </c>
    </row>
    <row r="6" spans="1:5" s="259" customFormat="1" ht="18.75" customHeight="1">
      <c r="A6" s="269" t="s">
        <v>81</v>
      </c>
      <c r="B6" s="270">
        <f>B7+B8+B9</f>
        <v>139.4</v>
      </c>
      <c r="C6" s="270">
        <f>C7+C8+C9</f>
        <v>160.4</v>
      </c>
      <c r="D6" s="270">
        <f aca="true" t="shared" si="0" ref="D6:D11">C6-B6</f>
        <v>21</v>
      </c>
      <c r="E6" s="271">
        <f>ROUND(D6/B6,3)</f>
        <v>0.151</v>
      </c>
    </row>
    <row r="7" spans="1:5" ht="18.75" customHeight="1">
      <c r="A7" s="272" t="s">
        <v>394</v>
      </c>
      <c r="B7" s="270">
        <v>0</v>
      </c>
      <c r="C7" s="270">
        <v>0</v>
      </c>
      <c r="D7" s="270">
        <v>0</v>
      </c>
      <c r="E7" s="273">
        <v>0</v>
      </c>
    </row>
    <row r="8" spans="1:5" ht="14.25">
      <c r="A8" s="272" t="s">
        <v>395</v>
      </c>
      <c r="B8" s="270">
        <v>50.5</v>
      </c>
      <c r="C8" s="270">
        <f>40+0.5</f>
        <v>40.5</v>
      </c>
      <c r="D8" s="270">
        <f t="shared" si="0"/>
        <v>-10</v>
      </c>
      <c r="E8" s="271">
        <f>ROUND(D8/B8,3)</f>
        <v>-0.198</v>
      </c>
    </row>
    <row r="9" spans="1:5" ht="14.25">
      <c r="A9" s="272" t="s">
        <v>396</v>
      </c>
      <c r="B9" s="270">
        <f>B10+B11</f>
        <v>88.9</v>
      </c>
      <c r="C9" s="270">
        <f>C10+C11</f>
        <v>119.9</v>
      </c>
      <c r="D9" s="270">
        <f t="shared" si="0"/>
        <v>31</v>
      </c>
      <c r="E9" s="271">
        <f>ROUND(D9/B9,4)</f>
        <v>0.3487</v>
      </c>
    </row>
    <row r="10" spans="1:5" ht="14.25">
      <c r="A10" s="272" t="s">
        <v>397</v>
      </c>
      <c r="B10" s="270">
        <v>30</v>
      </c>
      <c r="C10" s="270">
        <v>30</v>
      </c>
      <c r="D10" s="270">
        <f t="shared" si="0"/>
        <v>0</v>
      </c>
      <c r="E10" s="273"/>
    </row>
    <row r="11" spans="1:5" ht="14.25">
      <c r="A11" s="272" t="s">
        <v>398</v>
      </c>
      <c r="B11" s="270">
        <v>58.9</v>
      </c>
      <c r="C11" s="270">
        <f>50+39.9</f>
        <v>89.9</v>
      </c>
      <c r="D11" s="270">
        <f t="shared" si="0"/>
        <v>31.000000000000007</v>
      </c>
      <c r="E11" s="271">
        <f>ROUND(D11/B11,4)</f>
        <v>0.5263</v>
      </c>
    </row>
    <row r="12" spans="1:5" ht="138.75" customHeight="1">
      <c r="A12" s="274" t="s">
        <v>399</v>
      </c>
      <c r="B12" s="274"/>
      <c r="C12" s="274"/>
      <c r="D12" s="274"/>
      <c r="E12" s="274"/>
    </row>
  </sheetData>
  <sheetProtection/>
  <mergeCells count="7">
    <mergeCell ref="A2:E2"/>
    <mergeCell ref="A3:D3"/>
    <mergeCell ref="D4:E4"/>
    <mergeCell ref="A12:E12"/>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会计</cp:lastModifiedBy>
  <cp:lastPrinted>2021-01-13T07:07:30Z</cp:lastPrinted>
  <dcterms:created xsi:type="dcterms:W3CDTF">2020-01-11T06:24:04Z</dcterms:created>
  <dcterms:modified xsi:type="dcterms:W3CDTF">2022-03-09T00:46:09Z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